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people.ey.com/personal/ragnhild_valstad_no_ey_com/Documents/Desktop/NWK/Økonomi/"/>
    </mc:Choice>
  </mc:AlternateContent>
  <xr:revisionPtr revIDLastSave="1075" documentId="13_ncr:1_{3B2D45CE-4EAC-4E9D-B060-8292B6E17BE8}" xr6:coauthVersionLast="47" xr6:coauthVersionMax="47" xr10:uidLastSave="{AB6BC62F-717A-4300-8FE6-B5C291256CBF}"/>
  <bookViews>
    <workbookView xWindow="-8940" yWindow="-21600" windowWidth="26010" windowHeight="20985" tabRatio="913" firstSheet="1" activeTab="1" xr2:uid="{9CE70184-9060-4D45-BDEC-EAE3608E2937}"/>
  </bookViews>
  <sheets>
    <sheet name="Transaksjoner -25" sheetId="1" r:id="rId1"/>
    <sheet name="Balanse 2025" sheetId="10" r:id="rId2"/>
    <sheet name="Budsjett 2026" sheetId="9" r:id="rId3"/>
    <sheet name="Pivot - total" sheetId="4" r:id="rId4"/>
    <sheet name="Pivot - prøver og utstillinger" sheetId="3" r:id="rId5"/>
    <sheet name="Pivot - Hegra" sheetId="5" r:id="rId6"/>
    <sheet name="Pivot - NWK-samling" sheetId="6" r:id="rId7"/>
    <sheet name="Regnskap Jub21" sheetId="7" r:id="rId8"/>
    <sheet name="Regnskap-21" sheetId="8" r:id="rId9"/>
  </sheets>
  <definedNames>
    <definedName name="_xlnm._FilterDatabase" localSheetId="7" hidden="1">'Regnskap Jub21'!$A$1:$C$16</definedName>
    <definedName name="_xlnm._FilterDatabase" localSheetId="0" hidden="1">'Transaksjoner -25'!$A$1:$M$107</definedName>
  </definedNames>
  <calcPr calcId="191028"/>
  <pivotCaches>
    <pivotCache cacheId="148" r:id="rId10"/>
    <pivotCache cacheId="149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4" l="1"/>
  <c r="H962" i="7"/>
  <c r="G962" i="7"/>
  <c r="B17" i="7" s="1"/>
  <c r="C17" i="7"/>
  <c r="E25" i="6"/>
  <c r="E28" i="5"/>
  <c r="E15" i="3"/>
  <c r="B15" i="4"/>
  <c r="B16" i="4"/>
  <c r="E17" i="7" l="1"/>
</calcChain>
</file>

<file path=xl/sharedStrings.xml><?xml version="1.0" encoding="utf-8"?>
<sst xmlns="http://schemas.openxmlformats.org/spreadsheetml/2006/main" count="3785" uniqueCount="1115">
  <si>
    <t>Bokført dato</t>
  </si>
  <si>
    <t>Kategori</t>
  </si>
  <si>
    <t>Bilagnr</t>
  </si>
  <si>
    <t>Transaksjon</t>
  </si>
  <si>
    <t>Underkategori</t>
  </si>
  <si>
    <t>Kommentar transaksjon</t>
  </si>
  <si>
    <t>Transaksjonstype</t>
  </si>
  <si>
    <t>Rentedato</t>
  </si>
  <si>
    <t>Kommentar bilag</t>
  </si>
  <si>
    <t>Ut</t>
  </si>
  <si>
    <t>Inn</t>
  </si>
  <si>
    <t>Arkivref.</t>
  </si>
  <si>
    <t>Referanse</t>
  </si>
  <si>
    <t>Inngående saldo</t>
  </si>
  <si>
    <t>Omkostninger</t>
  </si>
  <si>
    <t>DNB</t>
  </si>
  <si>
    <t>OK</t>
  </si>
  <si>
    <t/>
  </si>
  <si>
    <t>797475368</t>
  </si>
  <si>
    <t>Nettbutikk</t>
  </si>
  <si>
    <t>Vipps</t>
  </si>
  <si>
    <t>Trening</t>
  </si>
  <si>
    <t>Overføring innland</t>
  </si>
  <si>
    <t>797494120</t>
  </si>
  <si>
    <t>M11735</t>
  </si>
  <si>
    <t>797494075</t>
  </si>
  <si>
    <t>A64612</t>
  </si>
  <si>
    <t>Utlegg gaver</t>
  </si>
  <si>
    <t>Hilde Saugestad</t>
  </si>
  <si>
    <t xml:space="preserve">gave Roar Heggdal </t>
  </si>
  <si>
    <t>797455001</t>
  </si>
  <si>
    <t>491530</t>
  </si>
  <si>
    <t>NKK/Bladet Fuglehunden/FKF</t>
  </si>
  <si>
    <t>Fuglehundklubbenes Forbund</t>
  </si>
  <si>
    <t>FKF</t>
  </si>
  <si>
    <t>Mangler</t>
  </si>
  <si>
    <t>797410063</t>
  </si>
  <si>
    <t>482714</t>
  </si>
  <si>
    <t>Fuglehunden AS</t>
  </si>
  <si>
    <t>Fuglehunden</t>
  </si>
  <si>
    <t>Giro</t>
  </si>
  <si>
    <t>797410067</t>
  </si>
  <si>
    <t>482448</t>
  </si>
  <si>
    <t>797494381</t>
  </si>
  <si>
    <t>C76213</t>
  </si>
  <si>
    <t>797475203</t>
  </si>
  <si>
    <t>Norsk Kennel Klub</t>
  </si>
  <si>
    <t>NKK</t>
  </si>
  <si>
    <t>medlemsavgift?</t>
  </si>
  <si>
    <t>798189154</t>
  </si>
  <si>
    <t>9219512</t>
  </si>
  <si>
    <t>797410931</t>
  </si>
  <si>
    <t>948454</t>
  </si>
  <si>
    <t>797410932</t>
  </si>
  <si>
    <t>948405</t>
  </si>
  <si>
    <t>797475671</t>
  </si>
  <si>
    <t>798145260</t>
  </si>
  <si>
    <t>5634232</t>
  </si>
  <si>
    <t>Camisa AS</t>
  </si>
  <si>
    <t>T-skjorter</t>
  </si>
  <si>
    <t>797410128</t>
  </si>
  <si>
    <t>984608</t>
  </si>
  <si>
    <t>Leva-Fro AS</t>
  </si>
  <si>
    <t>Capser med brodering, oransje og sort</t>
  </si>
  <si>
    <t>797410162</t>
  </si>
  <si>
    <t>984658</t>
  </si>
  <si>
    <t>797475772</t>
  </si>
  <si>
    <t>798152206</t>
  </si>
  <si>
    <t>3618571</t>
  </si>
  <si>
    <t>797475017</t>
  </si>
  <si>
    <t>798133352</t>
  </si>
  <si>
    <t>2885742</t>
  </si>
  <si>
    <t>Potensial Arkitekttjeneste AS</t>
  </si>
  <si>
    <t>797410312</t>
  </si>
  <si>
    <t>627530</t>
  </si>
  <si>
    <t>Trening og t-skjorter, capser mm</t>
  </si>
  <si>
    <t>797415003</t>
  </si>
  <si>
    <t>G00432</t>
  </si>
  <si>
    <t>Utstyr prøver</t>
  </si>
  <si>
    <t>Lisa Asmervik</t>
  </si>
  <si>
    <t>Annet utstyr til prøver</t>
  </si>
  <si>
    <t>797410191</t>
  </si>
  <si>
    <t>732435</t>
  </si>
  <si>
    <t>Factoring Finans</t>
  </si>
  <si>
    <t>Rosetter, medaljer og diplomer</t>
  </si>
  <si>
    <t>797420045</t>
  </si>
  <si>
    <t>732366</t>
  </si>
  <si>
    <t>Dommergodtgjørelser</t>
  </si>
  <si>
    <t>Gunnil Wælve</t>
  </si>
  <si>
    <t>Blodsporprøve Hegra</t>
  </si>
  <si>
    <t>797420043</t>
  </si>
  <si>
    <t>732188</t>
  </si>
  <si>
    <t>Ivar Trøite</t>
  </si>
  <si>
    <t>797420044</t>
  </si>
  <si>
    <t>732180</t>
  </si>
  <si>
    <t>Hannah Marie Øien</t>
  </si>
  <si>
    <t>797410967</t>
  </si>
  <si>
    <t>732152</t>
  </si>
  <si>
    <t>Ketil Eide</t>
  </si>
  <si>
    <t>797420042</t>
  </si>
  <si>
    <t>732123</t>
  </si>
  <si>
    <t>Linda Brenntrø</t>
  </si>
  <si>
    <t>797420041</t>
  </si>
  <si>
    <t>732105</t>
  </si>
  <si>
    <t>Svein Rolseth</t>
  </si>
  <si>
    <t>797410204</t>
  </si>
  <si>
    <t>732090</t>
  </si>
  <si>
    <t>Børge Kjesbu</t>
  </si>
  <si>
    <t>797410797</t>
  </si>
  <si>
    <t>731968</t>
  </si>
  <si>
    <t>797476591</t>
  </si>
  <si>
    <t>797430042</t>
  </si>
  <si>
    <t>K06686</t>
  </si>
  <si>
    <t>Kafé</t>
  </si>
  <si>
    <t>797430043</t>
  </si>
  <si>
    <t>K03293</t>
  </si>
  <si>
    <t>Prøver og utstillinger</t>
  </si>
  <si>
    <t xml:space="preserve">OK  </t>
  </si>
  <si>
    <t>798150600</t>
  </si>
  <si>
    <t>1289292</t>
  </si>
  <si>
    <t>797430733</t>
  </si>
  <si>
    <t>M48416</t>
  </si>
  <si>
    <t xml:space="preserve">Vipps  </t>
  </si>
  <si>
    <t>797430236</t>
  </si>
  <si>
    <t>N94300</t>
  </si>
  <si>
    <t>Flaggfabrikken AS</t>
  </si>
  <si>
    <t>797410039</t>
  </si>
  <si>
    <t>627621</t>
  </si>
  <si>
    <t>797410233</t>
  </si>
  <si>
    <t>627560</t>
  </si>
  <si>
    <t>798188154</t>
  </si>
  <si>
    <t>1801967</t>
  </si>
  <si>
    <t>Knut Børseth</t>
  </si>
  <si>
    <t>797420009</t>
  </si>
  <si>
    <t>627677</t>
  </si>
  <si>
    <t>797430091</t>
  </si>
  <si>
    <t>D46966</t>
  </si>
  <si>
    <t>797430338</t>
  </si>
  <si>
    <t>F78368</t>
  </si>
  <si>
    <t>Apportprøve Hegra</t>
  </si>
  <si>
    <t>Bet. innland connect</t>
  </si>
  <si>
    <t>J11499</t>
  </si>
  <si>
    <t>Anne-Grethe Sætrang</t>
  </si>
  <si>
    <t>Fellesutstillingen</t>
  </si>
  <si>
    <t>797694</t>
  </si>
  <si>
    <t>578</t>
  </si>
  <si>
    <t>Fredrik Sunde</t>
  </si>
  <si>
    <t>Kjøregodtgjørelse autorisasjonsprøve</t>
  </si>
  <si>
    <t>Torbjørn Eilasson</t>
  </si>
  <si>
    <t>Walter Paulsen</t>
  </si>
  <si>
    <t>Innkjøp kafé Hegra</t>
  </si>
  <si>
    <t>OK - To bilag, 54a og 54b</t>
  </si>
  <si>
    <t>Nordea Finans Norge AS</t>
  </si>
  <si>
    <t>FKFs dommerutdanningsfond</t>
  </si>
  <si>
    <t>Vipps Mobilepay As
Utb. 2000003 Vippsnr 963710</t>
  </si>
  <si>
    <t>OK. Fakturaen er delt i to, for korrekt kategorisering, Bilagsnummer 70 på begge transaksjonene</t>
  </si>
  <si>
    <t>Innbetaling kurs og middag</t>
  </si>
  <si>
    <t>NWK-samling</t>
  </si>
  <si>
    <t>Frakt</t>
  </si>
  <si>
    <t>Klær og diplomer til NWK-samling</t>
  </si>
  <si>
    <t>Utlegg dommermøte blodspor</t>
  </si>
  <si>
    <t>OK, bilag 69a og 69b</t>
  </si>
  <si>
    <t>Sløyfer, minus Årets hund</t>
  </si>
  <si>
    <t>Overførsel utland</t>
  </si>
  <si>
    <t>Vipps kafé</t>
  </si>
  <si>
    <t>Sløyfer</t>
  </si>
  <si>
    <t>Grans Bryggeri AS</t>
  </si>
  <si>
    <t>Kopipartner</t>
  </si>
  <si>
    <t>Banner og roll-ups</t>
  </si>
  <si>
    <t>Uthuse As</t>
  </si>
  <si>
    <t>Gavekort, rest etter spons</t>
  </si>
  <si>
    <t>Brunlanes Jeger og Fiskeforeni</t>
  </si>
  <si>
    <t>Ida Sollie</t>
  </si>
  <si>
    <t>Bilag mangler, innbetalinger til Mari Galåen, midler brukt til å betale utlegg til dommer (10020 kr), ringsekretær (1587 kr), skriver (959 kr), spordommere (4359 kr), Slakter Abrahamsen (9574 kr), premier Retreq (1287 kr), innkjøp kafé (5050 kr), kake + dommermat (3013 kr), overnatting (6980 kr), teltleie (1000 kr)</t>
  </si>
  <si>
    <t>Sporprøve</t>
  </si>
  <si>
    <t>Utstilling</t>
  </si>
  <si>
    <t>Overnatting dommere og kursholder</t>
  </si>
  <si>
    <t>Innkjøp Kafé NWK-samling</t>
  </si>
  <si>
    <t>Premier Retreq</t>
  </si>
  <si>
    <t>Jessie Borregaard Madsen - dommer</t>
  </si>
  <si>
    <t>Kake + dommermat</t>
  </si>
  <si>
    <t>Leie telt</t>
  </si>
  <si>
    <t>Ringsekretær</t>
  </si>
  <si>
    <t>Skriver</t>
  </si>
  <si>
    <t>Arrangementskostnad</t>
  </si>
  <si>
    <t>Spordommere</t>
  </si>
  <si>
    <t>Slakter Abrahamsen</t>
  </si>
  <si>
    <t>Sløyfer til Årets hund</t>
  </si>
  <si>
    <t>Årets hund</t>
  </si>
  <si>
    <t>Ta Ana Bedna Ova Wilczkova</t>
  </si>
  <si>
    <t>Ups Norway AS</t>
  </si>
  <si>
    <t>Toll sløyfer</t>
  </si>
  <si>
    <t>Dommergaver Hegra</t>
  </si>
  <si>
    <t>Drift</t>
  </si>
  <si>
    <t>Posten signering</t>
  </si>
  <si>
    <t>Finn-annonse henger</t>
  </si>
  <si>
    <t xml:space="preserve">Robert Arnøy Fogelsta </t>
  </si>
  <si>
    <t>Betaling skaphenger</t>
  </si>
  <si>
    <t>Norsk Vorstehhundklubb Trøndel</t>
  </si>
  <si>
    <t>Fellestreninger</t>
  </si>
  <si>
    <t>Porto</t>
  </si>
  <si>
    <t>Skogsfuglprøve</t>
  </si>
  <si>
    <t>Sluttoppgjør</t>
  </si>
  <si>
    <t>Aktivitetsavgift</t>
  </si>
  <si>
    <t>Mari Galåen</t>
  </si>
  <si>
    <t>Porto årets hund</t>
  </si>
  <si>
    <t>Henriette Wold Hanssen</t>
  </si>
  <si>
    <t>OK, bilag 122a og 122b</t>
  </si>
  <si>
    <t>Odd Rosvoll</t>
  </si>
  <si>
    <t>Dommer</t>
  </si>
  <si>
    <t>Fuglehundklubbens Forbund</t>
  </si>
  <si>
    <t>Utlegg skogsfuglprøve</t>
  </si>
  <si>
    <t>Saldo</t>
  </si>
  <si>
    <t>Balanse</t>
  </si>
  <si>
    <t>Bankinnskudd</t>
  </si>
  <si>
    <t>Inntekter</t>
  </si>
  <si>
    <t>Utgifter</t>
  </si>
  <si>
    <t>Resultat 2025</t>
  </si>
  <si>
    <t>Budsjett 2026</t>
  </si>
  <si>
    <t>Medlemskontigent</t>
  </si>
  <si>
    <t>Salg av klubbrekvisita</t>
  </si>
  <si>
    <t>Div prøver, treninger m.m.</t>
  </si>
  <si>
    <t>Sum inntekter</t>
  </si>
  <si>
    <t>Kostnader</t>
  </si>
  <si>
    <t>Dommerutgifter</t>
  </si>
  <si>
    <t>Redaktør fuglehunden</t>
  </si>
  <si>
    <t>Medlemskontigent FKF</t>
  </si>
  <si>
    <t>Årets hunder, premier</t>
  </si>
  <si>
    <t>Nettbank</t>
  </si>
  <si>
    <t>Innkjøp klubbrekvisita</t>
  </si>
  <si>
    <t>Sum kostnader</t>
  </si>
  <si>
    <t>Overskudd/underskudd</t>
  </si>
  <si>
    <t>Radetiketter</t>
  </si>
  <si>
    <t>Summer av Inn</t>
  </si>
  <si>
    <t>Summer av Ut</t>
  </si>
  <si>
    <t>Totalsum</t>
  </si>
  <si>
    <t>Inngående balanse</t>
  </si>
  <si>
    <t>Balanse hittil i år, per 05.07.25</t>
  </si>
  <si>
    <t>Endring i balanse</t>
  </si>
  <si>
    <t>(Flere elementer)</t>
  </si>
  <si>
    <t>Vipps Mobilepay As
Utb. 2000002 Vippsnr 963710</t>
  </si>
  <si>
    <t>Vipps Mobilepay As
Utb. 2000004 Vippsnr 963710</t>
  </si>
  <si>
    <t>Vipps Mobilepay As
Utb. 2000001 Vippsnr 963710</t>
  </si>
  <si>
    <t>Resultat direkte kostnader og inntekter</t>
  </si>
  <si>
    <t>Jessie dommer</t>
  </si>
  <si>
    <t>Debet</t>
  </si>
  <si>
    <t>Kredit</t>
  </si>
  <si>
    <t>Vipps - jub - ekskl. nettbutikk</t>
  </si>
  <si>
    <t>Norsk Kennelklubb - samlet jub</t>
  </si>
  <si>
    <t>Rosetter - Tatana Bednarova Wilczkova</t>
  </si>
  <si>
    <t>Kaker - NWK 40 år</t>
  </si>
  <si>
    <t>Aasegg AS - Digitalt loddsalg</t>
  </si>
  <si>
    <t>Dommeroppgjør 40-års jubileum</t>
  </si>
  <si>
    <t xml:space="preserve">Utlegg - blomster </t>
  </si>
  <si>
    <t>Sara Bernhardsson - varer solgt jubileum</t>
  </si>
  <si>
    <t>Utlegg 40-års jubileum samlet (inkl. leie av område)</t>
  </si>
  <si>
    <t>Flaggfabrikken AS - Rosetter 40- års jubileum</t>
  </si>
  <si>
    <t>Eco Engros AS- bestikk 40-års jubileum</t>
  </si>
  <si>
    <t>Ivar Opheim - Mat 40-års jubileum</t>
  </si>
  <si>
    <t>Troll Hundefor AS</t>
  </si>
  <si>
    <t>Mattias Westerlund - 40-års jubileum</t>
  </si>
  <si>
    <t>Totalt</t>
  </si>
  <si>
    <t>Dato og tid</t>
  </si>
  <si>
    <t>Fra</t>
  </si>
  <si>
    <t>Salgssted</t>
  </si>
  <si>
    <t>Melding</t>
  </si>
  <si>
    <t>Status</t>
  </si>
  <si>
    <t>Gebyr (kr)</t>
  </si>
  <si>
    <t>Beløp (kr)</t>
  </si>
  <si>
    <t>Uten nettbutikk</t>
  </si>
  <si>
    <t>17.08.2021, 10:21</t>
  </si>
  <si>
    <t>Lill Iren Langedrag</t>
  </si>
  <si>
    <t>Trening/prøver - Norsk Weimaraner Klubb</t>
  </si>
  <si>
    <t>Belastet</t>
  </si>
  <si>
    <t>+47****5072</t>
  </si>
  <si>
    <t>08.08.2021, 21:40</t>
  </si>
  <si>
    <t>Live Kristine Kaasin</t>
  </si>
  <si>
    <t>Kurs</t>
  </si>
  <si>
    <t>+47****1740</t>
  </si>
  <si>
    <t>08.08.2021, 14:49</t>
  </si>
  <si>
    <t>Hilde Beate Saugestad</t>
  </si>
  <si>
    <t>Rosett</t>
  </si>
  <si>
    <t>+47****1999</t>
  </si>
  <si>
    <t>08.08.2021, 14:37</t>
  </si>
  <si>
    <t>+47****9854</t>
  </si>
  <si>
    <t>08.08.2021, 14:35</t>
  </si>
  <si>
    <t>Svein Tore Tinglum</t>
  </si>
  <si>
    <t>+47****1300</t>
  </si>
  <si>
    <t>08.08.2021, 14:30</t>
  </si>
  <si>
    <t>Jørn Erik Bosness Winther</t>
  </si>
  <si>
    <t>+47****0247</t>
  </si>
  <si>
    <t>08.08.2021, 14:28</t>
  </si>
  <si>
    <t>Patrick Bjørn Myran</t>
  </si>
  <si>
    <t>+47****0200</t>
  </si>
  <si>
    <t>Hege Aas</t>
  </si>
  <si>
    <t>+47****1637</t>
  </si>
  <si>
    <t>08.08.2021, 14:22</t>
  </si>
  <si>
    <t>Magne Støvern</t>
  </si>
  <si>
    <t>2tshirt 1 dekken</t>
  </si>
  <si>
    <t>+47****2430</t>
  </si>
  <si>
    <t>08.08.2021, 14:17</t>
  </si>
  <si>
    <t>Tommy Granberg</t>
  </si>
  <si>
    <t>+47****8037</t>
  </si>
  <si>
    <t>08.08.2021, 14:05</t>
  </si>
  <si>
    <t>Riitta Annikki Randelin</t>
  </si>
  <si>
    <t>Vest</t>
  </si>
  <si>
    <t>+47****5511</t>
  </si>
  <si>
    <t>08.08.2021, 14:02</t>
  </si>
  <si>
    <t>Bjørnar Ingstad Strid</t>
  </si>
  <si>
    <t>+47****6407</t>
  </si>
  <si>
    <t>08.08.2021, 13:52</t>
  </si>
  <si>
    <t>Ken Ove Ferbu</t>
  </si>
  <si>
    <t>Kake</t>
  </si>
  <si>
    <t>+47****0578</t>
  </si>
  <si>
    <t>08.08.2021, 13:37</t>
  </si>
  <si>
    <t>Marit Fornes</t>
  </si>
  <si>
    <t>+47****8149</t>
  </si>
  <si>
    <t>08.08.2021, 13:29</t>
  </si>
  <si>
    <t>Steinar Lund</t>
  </si>
  <si>
    <t>Foredrag x2</t>
  </si>
  <si>
    <t>+47****6700</t>
  </si>
  <si>
    <t>08.08.2021, 13:28</t>
  </si>
  <si>
    <t>Sidsel Marie Bryde</t>
  </si>
  <si>
    <t>Foredrag</t>
  </si>
  <si>
    <t>+47****9352</t>
  </si>
  <si>
    <t>08.08.2021, 13:20</t>
  </si>
  <si>
    <t>Christian Laverton</t>
  </si>
  <si>
    <t>+47****7147</t>
  </si>
  <si>
    <t>08.08.2021, 13:16</t>
  </si>
  <si>
    <t>08.08.2021, 13:06</t>
  </si>
  <si>
    <t>Lindis Kristin Pettersen</t>
  </si>
  <si>
    <t>+47****6297</t>
  </si>
  <si>
    <t>08.08.2021, 12:47</t>
  </si>
  <si>
    <t>Line Vangen</t>
  </si>
  <si>
    <t>Kaffe</t>
  </si>
  <si>
    <t>+47****6435</t>
  </si>
  <si>
    <t>08.08.2021, 12:46</t>
  </si>
  <si>
    <t>3xvaffel og brus</t>
  </si>
  <si>
    <t>08.08.2021, 12:04</t>
  </si>
  <si>
    <t>Kiosk</t>
  </si>
  <si>
    <t>08.08.2021, 11:59</t>
  </si>
  <si>
    <t>Tommy Richard Trøan</t>
  </si>
  <si>
    <t>Kurs søndag kl 12</t>
  </si>
  <si>
    <t>+47****9373</t>
  </si>
  <si>
    <t>08.08.2021, 11:57</t>
  </si>
  <si>
    <t>Alexander Leüthen Trøen</t>
  </si>
  <si>
    <t>+47****3964</t>
  </si>
  <si>
    <t>08.08.2021, 11:56</t>
  </si>
  <si>
    <t>08.08.2021, 11:54</t>
  </si>
  <si>
    <t>08.08.2021, 11:50</t>
  </si>
  <si>
    <t>Hege Bergersen</t>
  </si>
  <si>
    <t>+47****1588</t>
  </si>
  <si>
    <t>08.08.2021, 11:39</t>
  </si>
  <si>
    <t>Ingeborg Nordli</t>
  </si>
  <si>
    <t>foredrag søndag</t>
  </si>
  <si>
    <t>+47****1208</t>
  </si>
  <si>
    <t>08.08.2021, 11:20</t>
  </si>
  <si>
    <t>08.08.2021, 10:03</t>
  </si>
  <si>
    <t>Kariann Rushfeldt Ittelin</t>
  </si>
  <si>
    <t>+47****9510</t>
  </si>
  <si>
    <t>08.08.2021, 02:53</t>
  </si>
  <si>
    <t>Bar</t>
  </si>
  <si>
    <t>08.08.2021, 02:20</t>
  </si>
  <si>
    <t>08.08.2021, 01:51</t>
  </si>
  <si>
    <t>08.08.2021, 01:49</t>
  </si>
  <si>
    <t>08.08.2021, 01:37</t>
  </si>
  <si>
    <t>08.08.2021, 01:12</t>
  </si>
  <si>
    <t>08.08.2021, 01:05</t>
  </si>
  <si>
    <t>08.08.2021, 01:04</t>
  </si>
  <si>
    <t>08.08.2021, 00:41</t>
  </si>
  <si>
    <t>08.08.2021, 00:29</t>
  </si>
  <si>
    <t>Johan Aarbu</t>
  </si>
  <si>
    <t>+47****1768</t>
  </si>
  <si>
    <t>07.08.2021, 23:51</t>
  </si>
  <si>
    <t>Kim Hamrum Sørensen</t>
  </si>
  <si>
    <t>+47****7113</t>
  </si>
  <si>
    <t>07.08.2021, 23:50</t>
  </si>
  <si>
    <t>Knut Atle Aarbu</t>
  </si>
  <si>
    <t>+47****7578</t>
  </si>
  <si>
    <t>07.08.2021, 23:49</t>
  </si>
  <si>
    <t>Erling Reinfjord</t>
  </si>
  <si>
    <t>+47****8906</t>
  </si>
  <si>
    <t>07.08.2021, 23:36</t>
  </si>
  <si>
    <t>07.08.2021, 23:19</t>
  </si>
  <si>
    <t>07.08.2021, 23:08</t>
  </si>
  <si>
    <t>07.08.2021, 23:07</t>
  </si>
  <si>
    <t>07.08.2021, 23:04</t>
  </si>
  <si>
    <t>07.08.2021, 23:02</t>
  </si>
  <si>
    <t>Thomas Wintervold</t>
  </si>
  <si>
    <t>+47****1139</t>
  </si>
  <si>
    <t>07.08.2021, 22:49</t>
  </si>
  <si>
    <t>07.08.2021, 22:45</t>
  </si>
  <si>
    <t>Frode Sandblåst</t>
  </si>
  <si>
    <t>+47****2029</t>
  </si>
  <si>
    <t>07.08.2021, 22:44</t>
  </si>
  <si>
    <t>+47****9982</t>
  </si>
  <si>
    <t>07.08.2021, 22:32</t>
  </si>
  <si>
    <t>Mona Gran Myhr</t>
  </si>
  <si>
    <t>Vin</t>
  </si>
  <si>
    <t>+47****0922</t>
  </si>
  <si>
    <t>07.08.2021, 22:31</t>
  </si>
  <si>
    <t>07.08.2021, 22:30</t>
  </si>
  <si>
    <t>07.08.2021, 22:18</t>
  </si>
  <si>
    <t>Gjermund Strømnes</t>
  </si>
  <si>
    <t>+47****1488</t>
  </si>
  <si>
    <t>07.08.2021, 22:17</t>
  </si>
  <si>
    <t>Lene Eriksen Sandvik</t>
  </si>
  <si>
    <t>+47****6731</t>
  </si>
  <si>
    <t>Jon Frafjord</t>
  </si>
  <si>
    <t>+47****5121</t>
  </si>
  <si>
    <t>07.08.2021, 22:16</t>
  </si>
  <si>
    <t>07.08.2021, 22:10</t>
  </si>
  <si>
    <t>07.08.2021, 22:04</t>
  </si>
  <si>
    <t>07.08.2021, 22:01</t>
  </si>
  <si>
    <t>07.08.2021, 21:59</t>
  </si>
  <si>
    <t>Hannah Christine Boberg</t>
  </si>
  <si>
    <t>+47****9146</t>
  </si>
  <si>
    <t>07.08.2021, 21:52</t>
  </si>
  <si>
    <t>07.08.2021, 21:43</t>
  </si>
  <si>
    <t>07.08.2021, 21:42</t>
  </si>
  <si>
    <t>07.08.2021, 21:32</t>
  </si>
  <si>
    <t>Hanne Bekken</t>
  </si>
  <si>
    <t>+47****8023</t>
  </si>
  <si>
    <t>07.08.2021, 21:30</t>
  </si>
  <si>
    <t>07.08.2021, 21:28</t>
  </si>
  <si>
    <t>07.08.2021, 21:27</t>
  </si>
  <si>
    <t>Maria Elisa Montes Amundsen</t>
  </si>
  <si>
    <t>bar</t>
  </si>
  <si>
    <t>+47****1328</t>
  </si>
  <si>
    <t>07.08.2021, 21:26</t>
  </si>
  <si>
    <t>Wenche Eide</t>
  </si>
  <si>
    <t>+47****5592</t>
  </si>
  <si>
    <t>Kvitvin</t>
  </si>
  <si>
    <t>07.08.2021, 21:21</t>
  </si>
  <si>
    <t>Stina Lerfald Hoff</t>
  </si>
  <si>
    <t>+47****7081</t>
  </si>
  <si>
    <t>07.08.2021, 21:18</t>
  </si>
  <si>
    <t>Marte Furulund</t>
  </si>
  <si>
    <t>+47****7997</t>
  </si>
  <si>
    <t>07.08.2021, 21:17</t>
  </si>
  <si>
    <t>07.08.2021, 20:59</t>
  </si>
  <si>
    <t>07.08.2021, 20:54</t>
  </si>
  <si>
    <t>Anders Sander Pedersen</t>
  </si>
  <si>
    <t>+47****2297</t>
  </si>
  <si>
    <t>07.08.2021, 20:50</t>
  </si>
  <si>
    <t>Hvitvin og Nordland ljus</t>
  </si>
  <si>
    <t>07.08.2021, 20:48</t>
  </si>
  <si>
    <t>Ingvild Rønneberg</t>
  </si>
  <si>
    <t>+47****0384</t>
  </si>
  <si>
    <t>07.08.2021, 20:47</t>
  </si>
  <si>
    <t>07.08.2021, 20:46</t>
  </si>
  <si>
    <t>Lodd Line Vangen</t>
  </si>
  <si>
    <t>Lodd Kim</t>
  </si>
  <si>
    <t>Herdag Hansen</t>
  </si>
  <si>
    <t>Lodd. Herdag Hansen</t>
  </si>
  <si>
    <t>+47****4202</t>
  </si>
  <si>
    <t>07.08.2021, 20:45</t>
  </si>
  <si>
    <t>Torstein Bredesen</t>
  </si>
  <si>
    <t>Lodd</t>
  </si>
  <si>
    <t>+47****0005</t>
  </si>
  <si>
    <t>Malin Nord Gravdal</t>
  </si>
  <si>
    <t>+47****5031</t>
  </si>
  <si>
    <t>Åshild Hole</t>
  </si>
  <si>
    <t>+47****0208</t>
  </si>
  <si>
    <t>Lodd - Frode</t>
  </si>
  <si>
    <t>Iver Aamo</t>
  </si>
  <si>
    <t>+47****4405</t>
  </si>
  <si>
    <t>Øl</t>
  </si>
  <si>
    <t>Anine Lillevold</t>
  </si>
  <si>
    <t>+47****1367</t>
  </si>
  <si>
    <t>Mia Asmervik Stensaas</t>
  </si>
  <si>
    <t>+47****5075</t>
  </si>
  <si>
    <t>07.08.2021, 20:44</t>
  </si>
  <si>
    <t>Lisa</t>
  </si>
  <si>
    <t>07.08.2021, 20:26</t>
  </si>
  <si>
    <t>07.08.2021, 20:25</t>
  </si>
  <si>
    <t>07.08.2021, 20:24</t>
  </si>
  <si>
    <t>Tom Eirik Kragh Andersen</t>
  </si>
  <si>
    <t>+47****5459</t>
  </si>
  <si>
    <t>Brus</t>
  </si>
  <si>
    <t>07.08.2021, 20:21</t>
  </si>
  <si>
    <t>07.08.2021, 20:20</t>
  </si>
  <si>
    <t>07.08.2021, 20:19</t>
  </si>
  <si>
    <t>Kristin Therese Andersen Gustafson</t>
  </si>
  <si>
    <t>+47****5077</t>
  </si>
  <si>
    <t>07.08.2021, 20:18</t>
  </si>
  <si>
    <t>07.08.2021, 20:17</t>
  </si>
  <si>
    <t>07.08.2021, 20:05</t>
  </si>
  <si>
    <t>Ellen Aarbu</t>
  </si>
  <si>
    <t>+47****5933</t>
  </si>
  <si>
    <t>07.08.2021, 20:04</t>
  </si>
  <si>
    <t>Hvitvin og ljus🍷🍺</t>
  </si>
  <si>
    <t>07.08.2021, 20:03</t>
  </si>
  <si>
    <t>07.08.2021, 20:00</t>
  </si>
  <si>
    <t>07.08.2021, 19:58</t>
  </si>
  <si>
    <t>07.08.2021, 19:51</t>
  </si>
  <si>
    <t>Alf-Andre Finnseth</t>
  </si>
  <si>
    <t>+47****1480</t>
  </si>
  <si>
    <t>07.08.2021, 19:50</t>
  </si>
  <si>
    <t>07.08.2021, 19:49</t>
  </si>
  <si>
    <t>07.08.2021, 19:48</t>
  </si>
  <si>
    <t>07.08.2021, 19:46</t>
  </si>
  <si>
    <t>07.08.2021, 19:45</t>
  </si>
  <si>
    <t>07.08.2021, 19:36</t>
  </si>
  <si>
    <t>07.08.2021, 19:33</t>
  </si>
  <si>
    <t>07.08.2021, 19:30</t>
  </si>
  <si>
    <t>07.08.2021, 19:23</t>
  </si>
  <si>
    <t>Lodd i Trælstad Østre</t>
  </si>
  <si>
    <t>Anne Aarbu</t>
  </si>
  <si>
    <t>Kjøpte lodd😀</t>
  </si>
  <si>
    <t>+47****0766</t>
  </si>
  <si>
    <t>Lodd Johan Aarbu</t>
  </si>
  <si>
    <t>07.08.2021, 19:22</t>
  </si>
  <si>
    <t>07.08.2021, 19:21</t>
  </si>
  <si>
    <t>07.08.2021, 19:20</t>
  </si>
  <si>
    <t>07.08.2021, 19:19</t>
  </si>
  <si>
    <t>07.08.2021, 19:17</t>
  </si>
  <si>
    <t>07.08.2021, 19:16</t>
  </si>
  <si>
    <t>07.08.2021, 19:15</t>
  </si>
  <si>
    <t>Rune Tyvold</t>
  </si>
  <si>
    <t>+47****7417</t>
  </si>
  <si>
    <t>07.08.2021, 19:14</t>
  </si>
  <si>
    <t>07.08.2021, 19:13</t>
  </si>
  <si>
    <t>07.08.2021, 19:12</t>
  </si>
  <si>
    <t>07.08.2021, 19:11</t>
  </si>
  <si>
    <t>07.08.2021, 19:10</t>
  </si>
  <si>
    <t>Ljus og Bare🍻</t>
  </si>
  <si>
    <t>07.08.2021, 19:09</t>
  </si>
  <si>
    <t>lodd</t>
  </si>
  <si>
    <t>07.08.2021, 19:07</t>
  </si>
  <si>
    <t>07.08.2021, 19:06</t>
  </si>
  <si>
    <t>07.08.2021, 19:05</t>
  </si>
  <si>
    <t>07.08.2021, 19:04</t>
  </si>
  <si>
    <t>Kristin Vibeke Marro Skotnes</t>
  </si>
  <si>
    <t>+47****9596</t>
  </si>
  <si>
    <t>07.08.2021, 19:03</t>
  </si>
  <si>
    <t>07.08.2021, 19:02</t>
  </si>
  <si>
    <t>07.08.2021, 19:01</t>
  </si>
  <si>
    <t>07.08.2021, 19:00</t>
  </si>
  <si>
    <t>07.08.2021, 18:59</t>
  </si>
  <si>
    <t>07.08.2021, 18:55</t>
  </si>
  <si>
    <t>07.08.2021, 18:49</t>
  </si>
  <si>
    <t>Lodd Rune Tyvold</t>
  </si>
  <si>
    <t>07.08.2021, 18:48</t>
  </si>
  <si>
    <t>07.08.2021, 18:46</t>
  </si>
  <si>
    <t>07.08.2021, 18:40</t>
  </si>
  <si>
    <t>07.08.2021, 18:37</t>
  </si>
  <si>
    <t>07.08.2021, 18:31</t>
  </si>
  <si>
    <t>07.08.2021, 17:33</t>
  </si>
  <si>
    <t>07.08.2021, 17:01</t>
  </si>
  <si>
    <t>07.08.2021, 16:47</t>
  </si>
  <si>
    <t>07.08.2021, 16:25</t>
  </si>
  <si>
    <t>Vaffel</t>
  </si>
  <si>
    <t>07.08.2021, 15:57</t>
  </si>
  <si>
    <t>07.08.2021, 15:47</t>
  </si>
  <si>
    <t>Strømnes apport-forbr fredag</t>
  </si>
  <si>
    <t>07.08.2021, 15:28</t>
  </si>
  <si>
    <t>07.08.2021, 15:22</t>
  </si>
  <si>
    <t>07.08.2021, 15:19</t>
  </si>
  <si>
    <t>07.08.2021, 15:17</t>
  </si>
  <si>
    <t>07.08.2021, 14:46</t>
  </si>
  <si>
    <t>Pølse med brød</t>
  </si>
  <si>
    <t>07.08.2021, 14:35</t>
  </si>
  <si>
    <t>07.08.2021, 14:31</t>
  </si>
  <si>
    <t>07.08.2021, 14:21</t>
  </si>
  <si>
    <t>Barn &amp; hund</t>
  </si>
  <si>
    <t>Babyshow</t>
  </si>
  <si>
    <t>+47****7914</t>
  </si>
  <si>
    <t>07.08.2021, 14:20</t>
  </si>
  <si>
    <t>07.08.2021, 14:18</t>
  </si>
  <si>
    <t>Rosetter</t>
  </si>
  <si>
    <t>Fløytesnor</t>
  </si>
  <si>
    <t>07.08.2021, 14:17</t>
  </si>
  <si>
    <t>Kurs M.W søndag 8. Hege Aas</t>
  </si>
  <si>
    <t>07.08.2021, 14:16</t>
  </si>
  <si>
    <t>Foredrag lørdag</t>
  </si>
  <si>
    <t>07.08.2021, 14:15</t>
  </si>
  <si>
    <t>Foredrag M.W lørdag</t>
  </si>
  <si>
    <t>Saras lenker</t>
  </si>
  <si>
    <t>07.08.2021, 14:14</t>
  </si>
  <si>
    <t>07.08.2021, 14:11</t>
  </si>
  <si>
    <t>Emma Asmervik Døhl</t>
  </si>
  <si>
    <t>+47****0610</t>
  </si>
  <si>
    <t>07.08.2021, 14:04</t>
  </si>
  <si>
    <t>07.08.2021, 14:02</t>
  </si>
  <si>
    <t>07.08.2021, 13:57</t>
  </si>
  <si>
    <t>07.08.2021, 13:51</t>
  </si>
  <si>
    <t>07.08.2021, 13:50</t>
  </si>
  <si>
    <t>Trine Strømnes</t>
  </si>
  <si>
    <t>+47****0249</t>
  </si>
  <si>
    <t>07.08.2021, 13:47</t>
  </si>
  <si>
    <t>2x rosetter og valpeshow</t>
  </si>
  <si>
    <t>07.08.2021, 13:46</t>
  </si>
  <si>
    <t>07.08.2021, 13:45</t>
  </si>
  <si>
    <t>07.08.2021, 13:44</t>
  </si>
  <si>
    <t>07.08.2021, 13:43</t>
  </si>
  <si>
    <t>07.08.2021, 13:42</t>
  </si>
  <si>
    <t>07.08.2021, 13:41</t>
  </si>
  <si>
    <t>07.08.2021, 13:33</t>
  </si>
  <si>
    <t>Hanna Lilleheil Aasterød</t>
  </si>
  <si>
    <t>+47****9286</t>
  </si>
  <si>
    <t>07.08.2021, 13:19</t>
  </si>
  <si>
    <t>07.08.2021, 12:13</t>
  </si>
  <si>
    <t>HP</t>
  </si>
  <si>
    <t>07.08.2021, 12:08</t>
  </si>
  <si>
    <t>07.08.2021, 12:05</t>
  </si>
  <si>
    <t>90688037 NWK</t>
  </si>
  <si>
    <t>07.08.2021, 12:04</t>
  </si>
  <si>
    <t>Kari Kolsum</t>
  </si>
  <si>
    <t>Foredrag MW</t>
  </si>
  <si>
    <t>+47****6087</t>
  </si>
  <si>
    <t>07.08.2021, 12:02</t>
  </si>
  <si>
    <t>07.08.2021, 12:01</t>
  </si>
  <si>
    <t>Lodd, Andre 9187180</t>
  </si>
  <si>
    <t>Bjørn Ove Røen</t>
  </si>
  <si>
    <t>+47****4737</t>
  </si>
  <si>
    <t>07.08.2021, 12:00</t>
  </si>
  <si>
    <t>Lodd Mona 47370922</t>
  </si>
  <si>
    <t>07.08.2021, 11:59</t>
  </si>
  <si>
    <t>Kurs lørdag kl. 12</t>
  </si>
  <si>
    <t>07.08.2021, 11:58</t>
  </si>
  <si>
    <t>07.08.2021, 11:56</t>
  </si>
  <si>
    <t>07.08.2021, 11:55</t>
  </si>
  <si>
    <t>M W dressur lydighet</t>
  </si>
  <si>
    <t>07.08.2021, 11:53</t>
  </si>
  <si>
    <t>Betalt 100 kr for foredrag kl 12 i forrige vips.</t>
  </si>
  <si>
    <t>Arild Green Hansen</t>
  </si>
  <si>
    <t>+47****6883</t>
  </si>
  <si>
    <t>07.08.2021, 11:52</t>
  </si>
  <si>
    <t>Trude Wikstrøm</t>
  </si>
  <si>
    <t>Foredrag Hundskolan lørdag</t>
  </si>
  <si>
    <t>+47****4863</t>
  </si>
  <si>
    <t>07.08.2021, 11:51</t>
  </si>
  <si>
    <t>Foredrag Lørdag. Hundskolan</t>
  </si>
  <si>
    <t>Foredrag lørdag Westerlund</t>
  </si>
  <si>
    <t>07.08.2021, 11:50</t>
  </si>
  <si>
    <t>07.08.2021, 11:49</t>
  </si>
  <si>
    <t>07.08.2021, 11:47</t>
  </si>
  <si>
    <t>07.08.2021, 11:46</t>
  </si>
  <si>
    <t>Kaffe osv</t>
  </si>
  <si>
    <t>07.08.2021, 11:44</t>
  </si>
  <si>
    <t>07.08.2021, 11:41</t>
  </si>
  <si>
    <t>To rosetter</t>
  </si>
  <si>
    <t>07.08.2021, 11:39</t>
  </si>
  <si>
    <t>07.08.2021, 11:33</t>
  </si>
  <si>
    <t>07.08.2021, 11:30</t>
  </si>
  <si>
    <t>Inge Thomas Nyberg</t>
  </si>
  <si>
    <t>Thomas Nyberg jakt seminar Facebook</t>
  </si>
  <si>
    <t>+47****3151</t>
  </si>
  <si>
    <t>07.08.2021, 11:22</t>
  </si>
  <si>
    <t>2 stk t-shirt</t>
  </si>
  <si>
    <t>07.08.2021, 11:00</t>
  </si>
  <si>
    <t>07.08.2021, 10:40</t>
  </si>
  <si>
    <t>Middag</t>
  </si>
  <si>
    <t>07.08.2021, 10:13</t>
  </si>
  <si>
    <t>Lodd til Oda Saugestad Sørensen</t>
  </si>
  <si>
    <t>07.08.2021, 08:59</t>
  </si>
  <si>
    <t>T skjorter</t>
  </si>
  <si>
    <t>07.08.2021, 08:49</t>
  </si>
  <si>
    <t>07.08.2021, 08:39</t>
  </si>
  <si>
    <t>07.08.2021, 07:53</t>
  </si>
  <si>
    <t>07.08.2021, 01:43</t>
  </si>
  <si>
    <t>07.08.2021, 01:25</t>
  </si>
  <si>
    <t>07.08.2021, 01:08</t>
  </si>
  <si>
    <t>07.08.2021, 00:58</t>
  </si>
  <si>
    <t>07.08.2021, 00:45</t>
  </si>
  <si>
    <t>07.08.2021, 00:23</t>
  </si>
  <si>
    <t>07.08.2021, 00:20</t>
  </si>
  <si>
    <t>07.08.2021, 00:18</t>
  </si>
  <si>
    <t>07.08.2021, 00:11</t>
  </si>
  <si>
    <t>06.08.2021, 23:55</t>
  </si>
  <si>
    <t>06.08.2021, 23:54</t>
  </si>
  <si>
    <t>06.08.2021, 23:49</t>
  </si>
  <si>
    <t>06.08.2021, 23:47</t>
  </si>
  <si>
    <t>06.08.2021, 23:42</t>
  </si>
  <si>
    <t>06.08.2021, 23:34</t>
  </si>
  <si>
    <t>06.08.2021, 23:26</t>
  </si>
  <si>
    <t>06.08.2021, 23:14</t>
  </si>
  <si>
    <t>06.08.2021, 22:56</t>
  </si>
  <si>
    <t>06.08.2021, 22:55</t>
  </si>
  <si>
    <t>06.08.2021, 22:52</t>
  </si>
  <si>
    <t>06.08.2021, 22:51</t>
  </si>
  <si>
    <t>Lodd til Ylva Saugestad Sørensen</t>
  </si>
  <si>
    <t>06.08.2021, 22:30</t>
  </si>
  <si>
    <t>06.08.2021, 22:29</t>
  </si>
  <si>
    <t>06.08.2021, 22:10</t>
  </si>
  <si>
    <t>Norrlands</t>
  </si>
  <si>
    <t>06.08.2021, 22:06</t>
  </si>
  <si>
    <t>Eplesider</t>
  </si>
  <si>
    <t>06.08.2021, 21:38</t>
  </si>
  <si>
    <t>T-skjorte + vest</t>
  </si>
  <si>
    <t>06.08.2021, 21:35</t>
  </si>
  <si>
    <t>06.08.2021, 21:00</t>
  </si>
  <si>
    <t>06.08.2021, 20:55</t>
  </si>
  <si>
    <t>06.08.2021, 20:48</t>
  </si>
  <si>
    <t>06.08.2021, 20:47</t>
  </si>
  <si>
    <t>kiosk</t>
  </si>
  <si>
    <t>06.08.2021, 20:35</t>
  </si>
  <si>
    <t>06.08.2021, 20:34</t>
  </si>
  <si>
    <t>06.08.2021, 20:29</t>
  </si>
  <si>
    <t>06.08.2021, 20:24</t>
  </si>
  <si>
    <t>06.08.2021, 20:23</t>
  </si>
  <si>
    <t>Hamburger</t>
  </si>
  <si>
    <t>06.08.2021, 20:19</t>
  </si>
  <si>
    <t>06.08.2021, 20:16</t>
  </si>
  <si>
    <t>06.08.2021, 20:13</t>
  </si>
  <si>
    <t>Brus og hamburger</t>
  </si>
  <si>
    <t>Jaktvest</t>
  </si>
  <si>
    <t>06.08.2021, 20:09</t>
  </si>
  <si>
    <t>06.08.2021, 20:05</t>
  </si>
  <si>
    <t>06.08.2021, 19:59</t>
  </si>
  <si>
    <t>2 vester</t>
  </si>
  <si>
    <t>1 500</t>
  </si>
  <si>
    <t>06.08.2021, 19:53</t>
  </si>
  <si>
    <t>2 burger 3 brus</t>
  </si>
  <si>
    <t>06.08.2021, 19:51</t>
  </si>
  <si>
    <t>Lodd t 47370922</t>
  </si>
  <si>
    <t>06.08.2021, 19:30</t>
  </si>
  <si>
    <t>06.08.2021, 19:21</t>
  </si>
  <si>
    <t>Geir Sve</t>
  </si>
  <si>
    <t>+47****5505</t>
  </si>
  <si>
    <t>06.08.2021, 19:18</t>
  </si>
  <si>
    <t>06.08.2021, 19:17</t>
  </si>
  <si>
    <t>Lodd 97714863</t>
  </si>
  <si>
    <t>06.08.2021, 19:14</t>
  </si>
  <si>
    <t>06.08.2021, 19:07</t>
  </si>
  <si>
    <t>06.08.2021, 18:28</t>
  </si>
  <si>
    <t>06.08.2021, 17:29</t>
  </si>
  <si>
    <t>06.08.2021, 17:28</t>
  </si>
  <si>
    <t>Vafler</t>
  </si>
  <si>
    <t>06.08.2021, 15:01</t>
  </si>
  <si>
    <t>06.08.2021, 14:45</t>
  </si>
  <si>
    <t>06.08.2021, 14:41</t>
  </si>
  <si>
    <t>Kaffe Riitta Randelin</t>
  </si>
  <si>
    <t>06.08.2021, 14:32</t>
  </si>
  <si>
    <t>06.08.2021, 14:30</t>
  </si>
  <si>
    <t>06.08.2021, 14:27</t>
  </si>
  <si>
    <t>4 Vaffel</t>
  </si>
  <si>
    <t>06.08.2021, 14:26</t>
  </si>
  <si>
    <t>Sara, pipsnøre /armbånd</t>
  </si>
  <si>
    <t>Halsbånd</t>
  </si>
  <si>
    <t>06.08.2021, 14:14</t>
  </si>
  <si>
    <t>Stian Adler Haugland</t>
  </si>
  <si>
    <t>Lodd for Stian A. Haugland mobil nr 97000511 NWK</t>
  </si>
  <si>
    <t>+47****0511</t>
  </si>
  <si>
    <t>06.08.2021, 14:13</t>
  </si>
  <si>
    <t>2 090</t>
  </si>
  <si>
    <t>06.08.2021, 14:10</t>
  </si>
  <si>
    <t>Vigdis Ellinore Nymark</t>
  </si>
  <si>
    <t>+47****7203</t>
  </si>
  <si>
    <t>06.08.2021, 14:09</t>
  </si>
  <si>
    <t>Privattime med Mathias. Riitta Randelin og Magne S</t>
  </si>
  <si>
    <t>06.08.2021, 14:01</t>
  </si>
  <si>
    <t>4stk t-skjorter</t>
  </si>
  <si>
    <t>06.08.2021, 14:00</t>
  </si>
  <si>
    <t>06.08.2021, 13:56</t>
  </si>
  <si>
    <t>06.08.2021, 13:55</t>
  </si>
  <si>
    <t>06.08.2021, 13:50</t>
  </si>
  <si>
    <t>06.08.2021, 13:49</t>
  </si>
  <si>
    <t>Marit Klungreset</t>
  </si>
  <si>
    <t>+47****9353</t>
  </si>
  <si>
    <t>06.08.2021, 13:45</t>
  </si>
  <si>
    <t>06.08.2021, 13:37</t>
  </si>
  <si>
    <t>Kaja Nordby Kjelsberg</t>
  </si>
  <si>
    <t>+47****7253</t>
  </si>
  <si>
    <t>06.08.2021, 13:35</t>
  </si>
  <si>
    <t>Solfrid Fagerbekk</t>
  </si>
  <si>
    <t>+47****5960</t>
  </si>
  <si>
    <t>06.08.2021, 13:31</t>
  </si>
  <si>
    <t>Foredrag x 2</t>
  </si>
  <si>
    <t>06.08.2021, 13:28</t>
  </si>
  <si>
    <t>Kurs ned Mattias</t>
  </si>
  <si>
    <t>06.08.2021, 13:19</t>
  </si>
  <si>
    <t>kaffeavtale jubileum</t>
  </si>
  <si>
    <t>06.08.2021, 13:17</t>
  </si>
  <si>
    <t>T skjorte</t>
  </si>
  <si>
    <t>06.08.2021, 13:16</t>
  </si>
  <si>
    <t>06.08.2021, 13:02</t>
  </si>
  <si>
    <t>06.08.2021, 12:59</t>
  </si>
  <si>
    <t>Kaffeavtale</t>
  </si>
  <si>
    <t>06.08.2021, 12:57</t>
  </si>
  <si>
    <t>06.08.2021, 12:24</t>
  </si>
  <si>
    <t>2x tskjorte</t>
  </si>
  <si>
    <t>05.08.2021, 21:38</t>
  </si>
  <si>
    <t>Betalt festmiddag for Alf Andre Finnseth</t>
  </si>
  <si>
    <t>05.08.2021, 21:36</t>
  </si>
  <si>
    <t>05.08.2021, 18:12</t>
  </si>
  <si>
    <t>3 stk kurs m/Salto m/Mattias Westerlund 6-8 aug</t>
  </si>
  <si>
    <t>05.08.2021, 16:17</t>
  </si>
  <si>
    <t>Per Kristian Enget</t>
  </si>
  <si>
    <t>93057256 NWK</t>
  </si>
  <si>
    <t>+47****7256</t>
  </si>
  <si>
    <t>05.08.2021, 10:51</t>
  </si>
  <si>
    <t>Trening Mattias Lørdag ca 14-15 og søndag ca 9-9:3</t>
  </si>
  <si>
    <t>1 000</t>
  </si>
  <si>
    <t>05.08.2021, 10:06</t>
  </si>
  <si>
    <t>Ellinor Nesse</t>
  </si>
  <si>
    <t>Mattias Westerlund</t>
  </si>
  <si>
    <t>+47****9348</t>
  </si>
  <si>
    <t>05.08.2021, 08:30</t>
  </si>
  <si>
    <t>Middag Thomas og Kari</t>
  </si>
  <si>
    <t>04.08.2021, 22:40</t>
  </si>
  <si>
    <t>99421999 lodd NWK</t>
  </si>
  <si>
    <t>04.08.2021, 18:05</t>
  </si>
  <si>
    <t>Berit Rossen</t>
  </si>
  <si>
    <t>Mathias kl 13 fredag</t>
  </si>
  <si>
    <t>+47****2832</t>
  </si>
  <si>
    <t>04.08.2021, 15:20</t>
  </si>
  <si>
    <t>Wenche Eide, kurs lørdag</t>
  </si>
  <si>
    <t>04.08.2021, 15:05</t>
  </si>
  <si>
    <t>04.08.2021, 14:48</t>
  </si>
  <si>
    <t>Lodd, Wenche Eide</t>
  </si>
  <si>
    <t>04.08.2021, 11:35</t>
  </si>
  <si>
    <t>40216435 NWK</t>
  </si>
  <si>
    <t>04.08.2021, 11:01</t>
  </si>
  <si>
    <t>Mattias-foredrag søndag kl 12</t>
  </si>
  <si>
    <t>04.08.2021, 11:00</t>
  </si>
  <si>
    <t>Mattias-kurs fredag kl 13</t>
  </si>
  <si>
    <t>04.08.2021, 00:16</t>
  </si>
  <si>
    <t>Festmiddag Thomas og Kari</t>
  </si>
  <si>
    <t>03.08.2021, 12:17</t>
  </si>
  <si>
    <t>2 t skjorter+frakt</t>
  </si>
  <si>
    <t>03.08.2021, 10:09</t>
  </si>
  <si>
    <t>Jaktdekken m logo str L</t>
  </si>
  <si>
    <t>02.08.2021, 22:10</t>
  </si>
  <si>
    <t>Ett kurs 7 aug og ett kurs 8 aug.</t>
  </si>
  <si>
    <t>02.08.2021, 21:37</t>
  </si>
  <si>
    <t>Åshild og Tommy middag 7aug.</t>
  </si>
  <si>
    <t>02.08.2021, 19:14</t>
  </si>
  <si>
    <t>Magnus Skille Carlsen</t>
  </si>
  <si>
    <t>Kurs m/Mattias fredag kl 17. SV Varg</t>
  </si>
  <si>
    <r>
      <t>Refundert</t>
    </r>
    <r>
      <rPr>
        <sz val="7"/>
        <color rgb="FF161225"/>
        <rFont val="Arial"/>
        <family val="2"/>
      </rPr>
      <t>3</t>
    </r>
  </si>
  <si>
    <t>+47****2432</t>
  </si>
  <si>
    <t>02.08.2021, 11:50</t>
  </si>
  <si>
    <t>Utstilling jubileum Himingfjellets Luna</t>
  </si>
  <si>
    <t>02.08.2021, 11:41</t>
  </si>
  <si>
    <t>Ønsker privattime med Mattias søndag kl 10. Anine</t>
  </si>
  <si>
    <t>02.08.2021, 11:37</t>
  </si>
  <si>
    <t>Ønsker privattime med Mattias lørdag kl 10. Anine</t>
  </si>
  <si>
    <t>01.08.2021, 21:46</t>
  </si>
  <si>
    <t>Pia Sofie Nilsen</t>
  </si>
  <si>
    <t>Påmeldingsavgift apportprøve</t>
  </si>
  <si>
    <t>+47****0309</t>
  </si>
  <si>
    <t>01.08.2021, 18:54</t>
  </si>
  <si>
    <t>Stina og Stein Morten Hoff</t>
  </si>
  <si>
    <t>01.08.2021, 18:13</t>
  </si>
  <si>
    <t>01.08.2021, 16:58</t>
  </si>
  <si>
    <t>Middag-Hanna Aasterød</t>
  </si>
  <si>
    <t>01.08.2021, 16:49</t>
  </si>
  <si>
    <t>31.07.2021, 23:45</t>
  </si>
  <si>
    <t>Middag Torstein Bredesen</t>
  </si>
  <si>
    <t>31.07.2021, 23:37</t>
  </si>
  <si>
    <t>Carina Rose-Marie Rudhager</t>
  </si>
  <si>
    <t>Rognhøgdas Dio UK, Carina Rudhager</t>
  </si>
  <si>
    <t>+47****6991</t>
  </si>
  <si>
    <t>31.07.2021, 22:22</t>
  </si>
  <si>
    <t>Middag 3 personer Bryde</t>
  </si>
  <si>
    <t>1 050</t>
  </si>
  <si>
    <t>31.07.2021, 21:10</t>
  </si>
  <si>
    <t>Strømnes fredag kl 1800. Egen trening. Maple</t>
  </si>
  <si>
    <t>31.07.2021, 21:05</t>
  </si>
  <si>
    <t>Strømnes foredrag lørdag 1200</t>
  </si>
  <si>
    <t>31.07.2021, 19:22</t>
  </si>
  <si>
    <t>Festmiddag Lindis Pettersen og Steinar Lund</t>
  </si>
  <si>
    <t>31.07.2021, 14:43</t>
  </si>
  <si>
    <t>Trening M. Westerlund 6/8 kl 15. stand og søk</t>
  </si>
  <si>
    <t>31.07.2021, 14:42</t>
  </si>
  <si>
    <t>Festmiddag André Slemdal og Marte Furulund</t>
  </si>
  <si>
    <t>30.07.2021, 21:43</t>
  </si>
  <si>
    <t>Kristin Skotnes. Fredag</t>
  </si>
  <si>
    <t>30.07.2021, 21:36</t>
  </si>
  <si>
    <t>Festmiddag på låven, Hannah Boberg</t>
  </si>
  <si>
    <t>30.07.2021, 21:30</t>
  </si>
  <si>
    <t>Foredrag Kariann Ittelin</t>
  </si>
  <si>
    <t>Kurs Lørdag Kariann Ittelin</t>
  </si>
  <si>
    <t>30.07.2021, 21:29</t>
  </si>
  <si>
    <t>41659510 NWK LODD</t>
  </si>
  <si>
    <t>Festmiddag Kariann Ittelin</t>
  </si>
  <si>
    <t>30.07.2021, 11:41</t>
  </si>
  <si>
    <t>Ingvild Kurs lørdag kl 16.00</t>
  </si>
  <si>
    <t>30.07.2021, 11:38</t>
  </si>
  <si>
    <t>Koldtbord for 2 personer lørdag 7.aug</t>
  </si>
  <si>
    <t>30.07.2021, 10:24</t>
  </si>
  <si>
    <t>30.07.2021, 10:19</t>
  </si>
  <si>
    <t>Kurs fredag til søndag</t>
  </si>
  <si>
    <t>29.07.2021, 14:33</t>
  </si>
  <si>
    <t>Festmiddag</t>
  </si>
  <si>
    <t>28.07.2021, 22:31</t>
  </si>
  <si>
    <t>Riitta Randelin og Magne Støvern</t>
  </si>
  <si>
    <t>28.07.2021, 09:14</t>
  </si>
  <si>
    <t>28.07.2021, 09:13</t>
  </si>
  <si>
    <t>28.07.2021, 01:15</t>
  </si>
  <si>
    <t>Hanne Bekken Mob.41088023</t>
  </si>
  <si>
    <t>27.07.2021, 22:39</t>
  </si>
  <si>
    <t>Kurs klokken 13 fredag</t>
  </si>
  <si>
    <t>27.07.2021, 15:14</t>
  </si>
  <si>
    <t>92152430 NWK</t>
  </si>
  <si>
    <t>27.07.2021, 10:24</t>
  </si>
  <si>
    <t>VBG 92451588 NWK</t>
  </si>
  <si>
    <t>27.07.2021, 10:23</t>
  </si>
  <si>
    <t>GBG 92451588 NWK</t>
  </si>
  <si>
    <t>27.07.2021, 09:19</t>
  </si>
  <si>
    <t>Festmiddag 40-årsjub. Amundsen</t>
  </si>
  <si>
    <t>27.07.2021, 09:18</t>
  </si>
  <si>
    <t>Vest str S og dekken strL</t>
  </si>
  <si>
    <t>1 100</t>
  </si>
  <si>
    <t>26.07.2021, 15:46</t>
  </si>
  <si>
    <t>Stine Førde Olsen</t>
  </si>
  <si>
    <t>Vest str S + porto 73,-</t>
  </si>
  <si>
    <t>+47****9887</t>
  </si>
  <si>
    <t>26.07.2021, 15:11</t>
  </si>
  <si>
    <t>Dekken str XL</t>
  </si>
  <si>
    <t>26.07.2021, 14:45</t>
  </si>
  <si>
    <t>Middag lørdag</t>
  </si>
  <si>
    <t>Kurs fredag kl 17</t>
  </si>
  <si>
    <t>26.07.2021, 10:39</t>
  </si>
  <si>
    <t>Vest str S og M</t>
  </si>
  <si>
    <t>25.07.2021, 16:26</t>
  </si>
  <si>
    <t>Ida Aune Ødegaard-Ruud</t>
  </si>
  <si>
    <t>100 Lodd, tlf 92488358 NWK</t>
  </si>
  <si>
    <t>+47****8358</t>
  </si>
  <si>
    <t>23.07.2021, 15:34</t>
  </si>
  <si>
    <t>Eva Kristin Pedersen</t>
  </si>
  <si>
    <t>Lodd til Lisbeth Ericsson</t>
  </si>
  <si>
    <t>+47****2818</t>
  </si>
  <si>
    <t>22.07.2021, 22:35</t>
  </si>
  <si>
    <t>97659887 nwk</t>
  </si>
  <si>
    <t>22.07.2021, 14:47</t>
  </si>
  <si>
    <t>Kurs fre kl 13</t>
  </si>
  <si>
    <t>22.07.2021, 11:58</t>
  </si>
  <si>
    <t>22.07.2021, 11:02</t>
  </si>
  <si>
    <t>Renate Aunli</t>
  </si>
  <si>
    <t>97525141 NWK lodd</t>
  </si>
  <si>
    <t>+47****5141</t>
  </si>
  <si>
    <t>21.07.2021, 23:25</t>
  </si>
  <si>
    <t>Ole-Mikael Sørsdahl</t>
  </si>
  <si>
    <t>Lodd 😊</t>
  </si>
  <si>
    <t>+47****1463</t>
  </si>
  <si>
    <t>21.07.2021, 20:40</t>
  </si>
  <si>
    <t>Dekken L&amp;XL</t>
  </si>
  <si>
    <t>21.07.2021, 10:14</t>
  </si>
  <si>
    <t>Sissel Vitalis Larsen</t>
  </si>
  <si>
    <t>200 lodd NWK 90695358</t>
  </si>
  <si>
    <t>+47****5358</t>
  </si>
  <si>
    <t>20.07.2021, 20:40</t>
  </si>
  <si>
    <t>Rikard Reiten</t>
  </si>
  <si>
    <t>91789869 NWK</t>
  </si>
  <si>
    <t>+47****9869</t>
  </si>
  <si>
    <t>20.07.2021, 17:36</t>
  </si>
  <si>
    <t>97620249-NWK</t>
  </si>
  <si>
    <t>20.07.2021, 16:37</t>
  </si>
  <si>
    <t>120 lodd ( 92660578 og NWK )</t>
  </si>
  <si>
    <t>20.07.2021, 15:37</t>
  </si>
  <si>
    <t>Lodd NWK Mobil: 90572818</t>
  </si>
  <si>
    <t>20.07.2021, 14:20</t>
  </si>
  <si>
    <t>41460384 NWK 150 lodd</t>
  </si>
  <si>
    <t>20.07.2021, 13:50</t>
  </si>
  <si>
    <t>LODD! tlf 92451588. NWK.</t>
  </si>
  <si>
    <t>20.07.2021, 12:41</t>
  </si>
  <si>
    <t>Lodd Mari Galåen 45887914</t>
  </si>
  <si>
    <t>20.07.2021, 12:37</t>
  </si>
  <si>
    <t>20.07.2021, 12:12</t>
  </si>
  <si>
    <t>NWK 93029982</t>
  </si>
  <si>
    <t>19.07.2021, 11:14</t>
  </si>
  <si>
    <t>Kurs fredag</t>
  </si>
  <si>
    <t>17.07.2021, 23:03</t>
  </si>
  <si>
    <t>Mattias-foredrag, Hege Bergersen</t>
  </si>
  <si>
    <t>17.07.2021, 22:53</t>
  </si>
  <si>
    <t>Mattias-kurs lørdag kl 16, Hege Bergersen.</t>
  </si>
  <si>
    <t>16.07.2021, 17:11</t>
  </si>
  <si>
    <t>Kari Kjørholt</t>
  </si>
  <si>
    <t>Dekken str L og 73,- porto</t>
  </si>
  <si>
    <t>+47****1345</t>
  </si>
  <si>
    <t>16.07.2021, 13:24</t>
  </si>
  <si>
    <t>1 350</t>
  </si>
  <si>
    <t>16.07.2021, 11:46</t>
  </si>
  <si>
    <t>Middag Tom Eirik Kragh + kurs lørdag også :)</t>
  </si>
  <si>
    <t>16.07.2021, 11:30</t>
  </si>
  <si>
    <t>2x Tskjorter + 2x foredrag + kurs</t>
  </si>
  <si>
    <t>16.07.2021, 11:10</t>
  </si>
  <si>
    <t>T-skjorte 2 x M</t>
  </si>
  <si>
    <t>16.07.2021, 10:53</t>
  </si>
  <si>
    <t>Kurs lørdag &amp; søndag</t>
  </si>
  <si>
    <t>15.07.2021, 22:52</t>
  </si>
  <si>
    <t>Påmelding Ken Ove Ferbu + div. Se facebook chat</t>
  </si>
  <si>
    <t>2 150</t>
  </si>
  <si>
    <t>15.07.2021, 11:37</t>
  </si>
  <si>
    <t>Ann Torill Grønnli</t>
  </si>
  <si>
    <t>+47****2181</t>
  </si>
  <si>
    <t>14.07.2021, 23:05</t>
  </si>
  <si>
    <t>2 stk T-shirt</t>
  </si>
  <si>
    <t>14.07.2021, 23:03</t>
  </si>
  <si>
    <t>Rest dekken</t>
  </si>
  <si>
    <t>13.07.2021, 17:15</t>
  </si>
  <si>
    <t>Synnøve Karoline Abelone Tangnes</t>
  </si>
  <si>
    <t>Luna, Bergen</t>
  </si>
  <si>
    <t>+47****0504</t>
  </si>
  <si>
    <t>13.07.2021, 15:43</t>
  </si>
  <si>
    <t>Aften på gården</t>
  </si>
  <si>
    <t>13.07.2021, 11:59</t>
  </si>
  <si>
    <t>Sissel Sannæs Smaller</t>
  </si>
  <si>
    <t>Post</t>
  </si>
  <si>
    <t>+47****2063</t>
  </si>
  <si>
    <t>13.07.2021, 09:54</t>
  </si>
  <si>
    <t>13.07.2021, 09:32</t>
  </si>
  <si>
    <t>Milo, XL :)</t>
  </si>
  <si>
    <t>12.07.2021, 11:23</t>
  </si>
  <si>
    <t>Dekken 2 stk XL</t>
  </si>
  <si>
    <t>10.07.2021, 21:00</t>
  </si>
  <si>
    <t>Grete Tegnander</t>
  </si>
  <si>
    <t>6 aug kl 17, Grete Tegnander</t>
  </si>
  <si>
    <t>+47****8344</t>
  </si>
  <si>
    <t>10.07.2021, 20:35</t>
  </si>
  <si>
    <t>Maria Bakkeid</t>
  </si>
  <si>
    <t>Kurs fredag 6.aug kl 17</t>
  </si>
  <si>
    <t>+47****2054</t>
  </si>
  <si>
    <t>09.07.2021, 20:45</t>
  </si>
  <si>
    <t>Dekken L &amp; XL</t>
  </si>
  <si>
    <t>07.07.2021, 20:46</t>
  </si>
  <si>
    <t>Festmiddag for 2. Ellen og Johan Aarbu</t>
  </si>
  <si>
    <t>07.07.2021, 20:44</t>
  </si>
  <si>
    <t>Festmiddag for 2. Anne og Knut Atle</t>
  </si>
  <si>
    <t>07.07.2021, 20:27</t>
  </si>
  <si>
    <t>3 voksne (Hege i styret) + 1 under 12 år.</t>
  </si>
  <si>
    <t>07.07.2021, 16:21</t>
  </si>
  <si>
    <t>Vest str M</t>
  </si>
  <si>
    <t>07.07.2021, 16:19</t>
  </si>
  <si>
    <t>Middag Mona G Myhr</t>
  </si>
  <si>
    <t>07.07.2021, 01:03</t>
  </si>
  <si>
    <t>Cathrine Ottesen Dahle</t>
  </si>
  <si>
    <t>Festmiddag 2 pers</t>
  </si>
  <si>
    <t>+47****2403</t>
  </si>
  <si>
    <t>07.07.2021, 01:00</t>
  </si>
  <si>
    <t>Kurs lørdag 7.aug kl 1600. Stella Driv</t>
  </si>
  <si>
    <t>06.07.2021, 13:28</t>
  </si>
  <si>
    <t>Kurs 8/8-21, Line og Eik</t>
  </si>
  <si>
    <t>06.07.2021, 10:22</t>
  </si>
  <si>
    <t>Kurs med Mattias søndag kl 14:00, Hannah og Louie</t>
  </si>
  <si>
    <t>03.07.2021, 19:52</t>
  </si>
  <si>
    <t>2 klubbvester</t>
  </si>
  <si>
    <t>03.07.2021, 09:04</t>
  </si>
  <si>
    <t>02.07.2021, 20:17</t>
  </si>
  <si>
    <t>Birgit Annedore Westgård</t>
  </si>
  <si>
    <t>+47****0345</t>
  </si>
  <si>
    <t>REGNSKAP 2021</t>
  </si>
  <si>
    <t>Dato</t>
  </si>
  <si>
    <t>Bilag</t>
  </si>
  <si>
    <t>Jub?</t>
  </si>
  <si>
    <t>Månedspris nettbank</t>
  </si>
  <si>
    <t>1/28/2021</t>
  </si>
  <si>
    <t>Norsk Kennelklubb - samlet januar</t>
  </si>
  <si>
    <t>1/29/2021</t>
  </si>
  <si>
    <t>Norsk Kennelklubb - samlet februar</t>
  </si>
  <si>
    <t>2/19/2021</t>
  </si>
  <si>
    <t>Medlemsavgift FKF</t>
  </si>
  <si>
    <t>Norsk Kennelklubb - samlet mars</t>
  </si>
  <si>
    <t>4/16/2021</t>
  </si>
  <si>
    <t>Norsk Kennelklubb - samlet april</t>
  </si>
  <si>
    <t>5/21/2021</t>
  </si>
  <si>
    <t>Norsk Kennelklubb - samlet mai</t>
  </si>
  <si>
    <t>5/28/2021</t>
  </si>
  <si>
    <t xml:space="preserve">Utlegg - avslutningsgave </t>
  </si>
  <si>
    <t>Norsk Kennelklubb - samlet juni</t>
  </si>
  <si>
    <t>6/21/2021</t>
  </si>
  <si>
    <t>Non-Stop Dogwear - markeringsdekken</t>
  </si>
  <si>
    <t>6/22/2021</t>
  </si>
  <si>
    <t>Utlegg samlet juni - porto klubbeffekter</t>
  </si>
  <si>
    <t>6/23/2021</t>
  </si>
  <si>
    <t>Vipps - samlet juni</t>
  </si>
  <si>
    <t>6/24/2021</t>
  </si>
  <si>
    <t>Leva-Fro AS - Trykk klubbeffekter</t>
  </si>
  <si>
    <t>Vipps - samlet juli</t>
  </si>
  <si>
    <t>Ja</t>
  </si>
  <si>
    <t>Norsk Kennelklubb - samlet juli</t>
  </si>
  <si>
    <t>7/14/2021</t>
  </si>
  <si>
    <t>Utlegg porto klubbeffekter</t>
  </si>
  <si>
    <t>7/22/2021</t>
  </si>
  <si>
    <t>Innbetaling utland</t>
  </si>
  <si>
    <t>7/23/2021</t>
  </si>
  <si>
    <t>7/26/2021</t>
  </si>
  <si>
    <t>Camisa AS - T-skjorter</t>
  </si>
  <si>
    <t>7/30/2021</t>
  </si>
  <si>
    <t>Bergans Norway AS - Klubbvester</t>
  </si>
  <si>
    <t>Vipps - samlet august</t>
  </si>
  <si>
    <t>Domeneshop AS</t>
  </si>
  <si>
    <t>Norsk Kennelklubb - samlet august</t>
  </si>
  <si>
    <t>8/13/2021</t>
  </si>
  <si>
    <t>Utlegg 40-års jubileum samlet</t>
  </si>
  <si>
    <t>8/16/2021</t>
  </si>
  <si>
    <t>FKF - apportprøve avgift</t>
  </si>
  <si>
    <t>8/19/2021</t>
  </si>
  <si>
    <t>8/20/2021</t>
  </si>
  <si>
    <t>FKF - div jaktprøveskjemaer</t>
  </si>
  <si>
    <t>8/31/2021</t>
  </si>
  <si>
    <t>9/14/2021</t>
  </si>
  <si>
    <t>9/20/2021</t>
  </si>
  <si>
    <t>Norsk Kennelklubb - samlet september</t>
  </si>
  <si>
    <t>9/22/2021</t>
  </si>
  <si>
    <t>9/28/2021</t>
  </si>
  <si>
    <t>Vipps - samlet septeber</t>
  </si>
  <si>
    <t>9/30/2021</t>
  </si>
  <si>
    <t>Vipps - samlet oktober</t>
  </si>
  <si>
    <t>10/18/2021</t>
  </si>
  <si>
    <t>Diett og kjøregodtgjørelse, skogsfuglprøve hegra</t>
  </si>
  <si>
    <t>Egenandel henger</t>
  </si>
  <si>
    <t>Norsk Kennelklubb - samlet november</t>
  </si>
  <si>
    <t>11/16/2021</t>
  </si>
  <si>
    <t>Utlegg henger</t>
  </si>
  <si>
    <t>Norsk kennelklubb - samlet desember</t>
  </si>
  <si>
    <t>Vipps - samlet desember</t>
  </si>
  <si>
    <t>12/16/2021</t>
  </si>
  <si>
    <t>FKF - prøveavgift</t>
  </si>
  <si>
    <t>12/31/2021</t>
  </si>
  <si>
    <t>Utbetalinger</t>
  </si>
  <si>
    <t>Resultat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</si>
</sst>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kr&quot;\ * #,##0.00_-;\-&quot;kr&quot;\ * #,##0.00_-;_-&quot;kr&quot;\ * &quot;-&quot;??_-;_-@_-"/>
    <numFmt numFmtId="164" formatCode="_(&quot;$&quot;* #,##0.00_);_(&quot;$&quot;* \(#,##0.00\);_(&quot;$&quot;* &quot;-&quot;??_);_(@_)"/>
    <numFmt numFmtId="165" formatCode="_-[$kr-414]\ * #,##0.00_-;\-[$kr-414]\ * #,##0.00_-;_-[$kr-414]\ * &quot;-&quot;??_-;_-@_-"/>
  </numFmts>
  <fonts count="19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color indexed="64"/>
      <name val="Calibri"/>
      <family val="2"/>
    </font>
    <font>
      <sz val="12"/>
      <name val="Calibri"/>
      <family val="2"/>
    </font>
    <font>
      <sz val="12"/>
      <color indexed="64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7"/>
      <color rgb="FF706B8B"/>
      <name val="Arial"/>
      <family val="2"/>
    </font>
    <font>
      <sz val="7"/>
      <color rgb="FF161225"/>
      <name val="Arial"/>
      <family val="2"/>
    </font>
    <font>
      <sz val="7"/>
      <color rgb="FF006628"/>
      <name val="Arial"/>
      <family val="2"/>
    </font>
    <font>
      <sz val="7"/>
      <color rgb="FF722AC9"/>
      <name val="Arial"/>
      <family val="2"/>
    </font>
    <font>
      <sz val="11"/>
      <color rgb="FFFF0000"/>
      <name val="Calibri"/>
      <family val="2"/>
    </font>
    <font>
      <sz val="10"/>
      <color indexed="64"/>
      <name val="Verdana"/>
    </font>
    <font>
      <sz val="10"/>
      <name val="Verdana"/>
    </font>
    <font>
      <sz val="10"/>
      <color rgb="FF000000"/>
      <name val="Verdana"/>
    </font>
    <font>
      <b/>
      <sz val="12"/>
      <name val="Calibri"/>
      <family val="2"/>
    </font>
    <font>
      <b/>
      <sz val="10"/>
      <name val="Arial"/>
    </font>
    <font>
      <b/>
      <sz val="11"/>
      <color rgb="FF242424"/>
      <name val="Aptos Narrow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4B084"/>
        <bgColor rgb="FF000000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rgb="FF938FA8"/>
      </bottom>
      <diagonal/>
    </border>
    <border>
      <left/>
      <right/>
      <top style="medium">
        <color rgb="FF938FA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  <xf numFmtId="165" fontId="2" fillId="0" borderId="0" xfId="0" applyNumberFormat="1" applyFont="1"/>
    <xf numFmtId="0" fontId="0" fillId="0" borderId="0" xfId="0" applyAlignment="1">
      <alignment horizontal="left" indent="1"/>
    </xf>
    <xf numFmtId="4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/>
    <xf numFmtId="4" fontId="3" fillId="0" borderId="0" xfId="1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4" fillId="0" borderId="0" xfId="0" applyFont="1"/>
    <xf numFmtId="14" fontId="5" fillId="0" borderId="0" xfId="0" applyNumberFormat="1" applyFont="1" applyAlignment="1">
      <alignment horizontal="right"/>
    </xf>
    <xf numFmtId="0" fontId="5" fillId="0" borderId="0" xfId="0" applyFont="1" applyAlignment="1">
      <alignment wrapText="1"/>
    </xf>
    <xf numFmtId="4" fontId="3" fillId="0" borderId="0" xfId="1" applyNumberFormat="1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4" fontId="5" fillId="0" borderId="0" xfId="1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0" fontId="5" fillId="0" borderId="0" xfId="0" applyFont="1"/>
    <xf numFmtId="4" fontId="5" fillId="0" borderId="0" xfId="0" applyNumberFormat="1" applyFont="1" applyAlignment="1">
      <alignment horizontal="left"/>
    </xf>
    <xf numFmtId="14" fontId="5" fillId="0" borderId="0" xfId="0" applyNumberFormat="1" applyFont="1"/>
    <xf numFmtId="2" fontId="4" fillId="0" borderId="0" xfId="0" applyNumberFormat="1" applyFont="1"/>
    <xf numFmtId="4" fontId="4" fillId="0" borderId="0" xfId="1" applyNumberFormat="1" applyFont="1"/>
    <xf numFmtId="4" fontId="4" fillId="0" borderId="0" xfId="0" applyNumberFormat="1" applyFont="1"/>
    <xf numFmtId="0" fontId="6" fillId="0" borderId="0" xfId="0" applyFont="1"/>
    <xf numFmtId="0" fontId="7" fillId="0" borderId="0" xfId="0" applyFont="1"/>
    <xf numFmtId="4" fontId="7" fillId="0" borderId="0" xfId="0" applyNumberFormat="1" applyFont="1"/>
    <xf numFmtId="4" fontId="6" fillId="0" borderId="0" xfId="0" applyNumberFormat="1" applyFont="1"/>
    <xf numFmtId="4" fontId="2" fillId="0" borderId="0" xfId="0" applyNumberFormat="1" applyFont="1"/>
    <xf numFmtId="0" fontId="0" fillId="0" borderId="0" xfId="0" applyAlignment="1">
      <alignment vertical="top"/>
    </xf>
    <xf numFmtId="4" fontId="0" fillId="0" borderId="0" xfId="0" applyNumberFormat="1" applyAlignment="1">
      <alignment vertical="top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right" vertical="top" wrapText="1"/>
    </xf>
    <xf numFmtId="14" fontId="7" fillId="0" borderId="0" xfId="0" applyNumberFormat="1" applyFont="1"/>
    <xf numFmtId="3" fontId="7" fillId="0" borderId="0" xfId="0" applyNumberFormat="1" applyFont="1"/>
    <xf numFmtId="4" fontId="12" fillId="0" borderId="0" xfId="0" applyNumberFormat="1" applyFont="1"/>
    <xf numFmtId="44" fontId="0" fillId="0" borderId="0" xfId="2" applyFont="1"/>
    <xf numFmtId="0" fontId="2" fillId="0" borderId="0" xfId="0" applyFont="1"/>
    <xf numFmtId="14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4" fontId="13" fillId="0" borderId="0" xfId="0" applyNumberFormat="1" applyFont="1" applyAlignment="1">
      <alignment horizontal="right"/>
    </xf>
    <xf numFmtId="14" fontId="4" fillId="0" borderId="0" xfId="0" applyNumberFormat="1" applyFont="1"/>
    <xf numFmtId="0" fontId="8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center" wrapText="1"/>
    </xf>
    <xf numFmtId="2" fontId="0" fillId="0" borderId="0" xfId="0" applyNumberFormat="1"/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5" fillId="3" borderId="0" xfId="0" applyFont="1" applyFill="1" applyAlignment="1">
      <alignment wrapText="1"/>
    </xf>
    <xf numFmtId="14" fontId="5" fillId="3" borderId="0" xfId="0" applyNumberFormat="1" applyFont="1" applyFill="1" applyAlignment="1">
      <alignment horizontal="right"/>
    </xf>
    <xf numFmtId="14" fontId="5" fillId="3" borderId="0" xfId="0" applyNumberFormat="1" applyFont="1" applyFill="1"/>
    <xf numFmtId="0" fontId="5" fillId="3" borderId="0" xfId="0" applyFont="1" applyFill="1" applyAlignment="1">
      <alignment horizontal="left" wrapText="1"/>
    </xf>
    <xf numFmtId="0" fontId="4" fillId="3" borderId="0" xfId="0" applyFont="1" applyFill="1"/>
    <xf numFmtId="0" fontId="5" fillId="3" borderId="0" xfId="0" applyFont="1" applyFill="1" applyAlignment="1">
      <alignment horizontal="left"/>
    </xf>
    <xf numFmtId="4" fontId="5" fillId="3" borderId="0" xfId="1" applyNumberFormat="1" applyFont="1" applyFill="1" applyAlignment="1">
      <alignment horizontal="right"/>
    </xf>
    <xf numFmtId="4" fontId="5" fillId="3" borderId="0" xfId="0" applyNumberFormat="1" applyFont="1" applyFill="1" applyAlignment="1">
      <alignment horizontal="right"/>
    </xf>
    <xf numFmtId="0" fontId="5" fillId="0" borderId="0" xfId="0" applyFont="1" applyFill="1" applyAlignment="1">
      <alignment wrapText="1"/>
    </xf>
    <xf numFmtId="0" fontId="5" fillId="0" borderId="0" xfId="0" applyFont="1" applyFill="1" applyBorder="1" applyAlignment="1">
      <alignment wrapText="1"/>
    </xf>
    <xf numFmtId="0" fontId="4" fillId="0" borderId="0" xfId="0" applyFont="1" applyFill="1"/>
    <xf numFmtId="14" fontId="16" fillId="0" borderId="0" xfId="0" applyNumberFormat="1" applyFont="1"/>
    <xf numFmtId="0" fontId="16" fillId="0" borderId="0" xfId="0" applyFont="1"/>
    <xf numFmtId="4" fontId="16" fillId="0" borderId="0" xfId="1" applyNumberFormat="1" applyFont="1"/>
    <xf numFmtId="4" fontId="16" fillId="0" borderId="0" xfId="0" applyNumberFormat="1" applyFont="1"/>
    <xf numFmtId="14" fontId="3" fillId="0" borderId="0" xfId="0" applyNumberFormat="1" applyFont="1" applyAlignment="1">
      <alignment horizontal="right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3" borderId="0" xfId="0" applyFont="1" applyFill="1" applyAlignment="1">
      <alignment horizontal="right"/>
    </xf>
    <xf numFmtId="0" fontId="4" fillId="0" borderId="0" xfId="0" quotePrefix="1" applyFont="1" applyAlignment="1">
      <alignment horizontal="right"/>
    </xf>
    <xf numFmtId="0" fontId="16" fillId="0" borderId="0" xfId="0" applyFont="1" applyAlignment="1">
      <alignment horizontal="right"/>
    </xf>
    <xf numFmtId="0" fontId="6" fillId="4" borderId="0" xfId="0" applyFont="1" applyFill="1" applyBorder="1" applyAlignment="1"/>
    <xf numFmtId="0" fontId="7" fillId="4" borderId="0" xfId="0" applyFont="1" applyFill="1" applyBorder="1" applyAlignment="1"/>
    <xf numFmtId="0" fontId="7" fillId="0" borderId="0" xfId="0" applyFont="1" applyBorder="1" applyAlignment="1"/>
    <xf numFmtId="0" fontId="6" fillId="4" borderId="3" xfId="0" applyFont="1" applyFill="1" applyBorder="1" applyAlignment="1"/>
    <xf numFmtId="0" fontId="7" fillId="4" borderId="4" xfId="0" applyFont="1" applyFill="1" applyBorder="1" applyAlignment="1"/>
    <xf numFmtId="0" fontId="7" fillId="0" borderId="5" xfId="0" applyFont="1" applyBorder="1" applyAlignment="1"/>
    <xf numFmtId="0" fontId="7" fillId="0" borderId="6" xfId="0" applyFont="1" applyBorder="1" applyAlignment="1"/>
    <xf numFmtId="3" fontId="7" fillId="0" borderId="6" xfId="0" applyNumberFormat="1" applyFont="1" applyBorder="1" applyAlignment="1"/>
    <xf numFmtId="0" fontId="6" fillId="4" borderId="7" xfId="0" applyFont="1" applyFill="1" applyBorder="1" applyAlignment="1"/>
    <xf numFmtId="0" fontId="7" fillId="0" borderId="3" xfId="0" applyFont="1" applyBorder="1" applyAlignment="1"/>
    <xf numFmtId="0" fontId="7" fillId="0" borderId="4" xfId="0" applyFont="1" applyBorder="1" applyAlignment="1"/>
    <xf numFmtId="0" fontId="6" fillId="4" borderId="5" xfId="0" applyFont="1" applyFill="1" applyBorder="1" applyAlignment="1"/>
    <xf numFmtId="0" fontId="7" fillId="4" borderId="6" xfId="0" applyFont="1" applyFill="1" applyBorder="1" applyAlignment="1"/>
    <xf numFmtId="3" fontId="6" fillId="4" borderId="8" xfId="0" applyNumberFormat="1" applyFont="1" applyFill="1" applyBorder="1" applyAlignment="1"/>
    <xf numFmtId="0" fontId="17" fillId="0" borderId="0" xfId="0" applyFont="1"/>
    <xf numFmtId="0" fontId="9" fillId="2" borderId="0" xfId="0" applyFont="1" applyFill="1" applyAlignment="1">
      <alignment vertical="top" wrapText="1"/>
    </xf>
    <xf numFmtId="0" fontId="9" fillId="2" borderId="0" xfId="0" applyFont="1" applyFill="1" applyAlignment="1">
      <alignment vertical="center" wrapText="1"/>
    </xf>
    <xf numFmtId="14" fontId="7" fillId="0" borderId="0" xfId="0" applyNumberFormat="1" applyFont="1" applyBorder="1" applyAlignment="1"/>
    <xf numFmtId="0" fontId="9" fillId="2" borderId="0" xfId="0" applyFont="1" applyFill="1" applyAlignment="1">
      <alignment vertical="top" wrapText="1"/>
    </xf>
    <xf numFmtId="0" fontId="9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horizontal="right" vertical="top" wrapText="1"/>
    </xf>
    <xf numFmtId="0" fontId="10" fillId="2" borderId="0" xfId="0" applyFont="1" applyFill="1" applyAlignment="1">
      <alignment vertical="top" wrapText="1"/>
    </xf>
    <xf numFmtId="0" fontId="11" fillId="2" borderId="0" xfId="0" applyFont="1" applyFill="1" applyAlignment="1">
      <alignment vertical="top" wrapText="1"/>
    </xf>
    <xf numFmtId="0" fontId="9" fillId="2" borderId="2" xfId="0" applyFont="1" applyFill="1" applyBorder="1" applyAlignment="1">
      <alignment vertical="top" wrapText="1"/>
    </xf>
    <xf numFmtId="0" fontId="10" fillId="2" borderId="2" xfId="0" applyFont="1" applyFill="1" applyBorder="1" applyAlignment="1">
      <alignment vertical="top" wrapText="1"/>
    </xf>
    <xf numFmtId="0" fontId="9" fillId="2" borderId="2" xfId="0" applyFont="1" applyFill="1" applyBorder="1" applyAlignment="1">
      <alignment horizontal="right" vertical="top" wrapText="1"/>
    </xf>
    <xf numFmtId="0" fontId="7" fillId="4" borderId="0" xfId="0" applyFont="1" applyFill="1" applyBorder="1" applyAlignment="1">
      <alignment horizontal="right"/>
    </xf>
    <xf numFmtId="4" fontId="3" fillId="0" borderId="0" xfId="1" applyNumberFormat="1" applyFont="1" applyBorder="1" applyAlignment="1">
      <alignment horizontal="right"/>
    </xf>
    <xf numFmtId="4" fontId="7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4" fontId="16" fillId="0" borderId="0" xfId="0" applyNumberFormat="1" applyFont="1" applyAlignment="1">
      <alignment horizontal="right"/>
    </xf>
    <xf numFmtId="4" fontId="6" fillId="4" borderId="0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18" fillId="5" borderId="0" xfId="0" applyFont="1" applyFill="1"/>
  </cellXfs>
  <cellStyles count="3">
    <cellStyle name="Komma" xfId="1" builtinId="3"/>
    <cellStyle name="Normal" xfId="0" builtinId="0"/>
    <cellStyle name="Valuta" xfId="2" builtinId="4"/>
  </cellStyles>
  <dxfs count="7">
    <dxf>
      <numFmt numFmtId="34" formatCode="_-&quot;kr&quot;\ * #,##0.00_-;\-&quot;kr&quot;\ * #,##0.00_-;_-&quot;kr&quot;\ * &quot;-&quot;??_-;_-@_-"/>
    </dxf>
    <dxf>
      <numFmt numFmtId="34" formatCode="_-&quot;kr&quot;\ * #,##0.00_-;\-&quot;kr&quot;\ * #,##0.00_-;_-&quot;kr&quot;\ * &quot;-&quot;??_-;_-@_-"/>
    </dxf>
    <dxf>
      <numFmt numFmtId="34" formatCode="_-&quot;kr&quot;\ * #,##0.00_-;\-&quot;kr&quot;\ * #,##0.00_-;_-&quot;kr&quot;\ * &quot;-&quot;??_-;_-@_-"/>
    </dxf>
    <dxf>
      <numFmt numFmtId="34" formatCode="_-&quot;kr&quot;\ * #,##0.00_-;\-&quot;kr&quot;\ * #,##0.00_-;_-&quot;kr&quot;\ * &quot;-&quot;??_-;_-@_-"/>
    </dxf>
    <dxf>
      <numFmt numFmtId="34" formatCode="_-&quot;kr&quot;\ * #,##0.00_-;\-&quot;kr&quot;\ * #,##0.00_-;_-&quot;kr&quot;\ * &quot;-&quot;??_-;_-@_-"/>
    </dxf>
    <dxf>
      <numFmt numFmtId="34" formatCode="_-&quot;kr&quot;\ * #,##0.00_-;\-&quot;kr&quot;\ * #,##0.00_-;_-&quot;kr&quot;\ * &quot;-&quot;??_-;_-@_-"/>
    </dxf>
    <dxf>
      <numFmt numFmtId="34" formatCode="_-&quot;kr&quot;\ * #,##0.00_-;\-&quot;kr&quot;\ * #,##0.00_-;_-&quot;kr&quot;\ 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85</xdr:row>
      <xdr:rowOff>0</xdr:rowOff>
    </xdr:from>
    <xdr:to>
      <xdr:col>3</xdr:col>
      <xdr:colOff>304800</xdr:colOff>
      <xdr:row>86</xdr:row>
      <xdr:rowOff>101600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7426F2F-6D00-B1EE-C6E3-FF39E77899C0}"/>
            </a:ext>
          </a:extLst>
        </xdr:cNvPr>
        <xdr:cNvSpPr>
          <a:spLocks noChangeAspect="1" noChangeArrowheads="1"/>
        </xdr:cNvSpPr>
      </xdr:nvSpPr>
      <xdr:spPr bwMode="auto">
        <a:xfrm>
          <a:off x="2832100" y="26708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304800</xdr:colOff>
      <xdr:row>88</xdr:row>
      <xdr:rowOff>101600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CEB836A9-1331-3384-1118-44AAF5F51CAA}"/>
            </a:ext>
          </a:extLst>
        </xdr:cNvPr>
        <xdr:cNvSpPr>
          <a:spLocks noChangeAspect="1" noChangeArrowheads="1"/>
        </xdr:cNvSpPr>
      </xdr:nvSpPr>
      <xdr:spPr bwMode="auto">
        <a:xfrm>
          <a:off x="2832100" y="2687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304800</xdr:colOff>
      <xdr:row>89</xdr:row>
      <xdr:rowOff>101600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DD51D829-89CB-A74B-48E4-2516263F8515}"/>
            </a:ext>
          </a:extLst>
        </xdr:cNvPr>
        <xdr:cNvSpPr>
          <a:spLocks noChangeAspect="1" noChangeArrowheads="1"/>
        </xdr:cNvSpPr>
      </xdr:nvSpPr>
      <xdr:spPr bwMode="auto">
        <a:xfrm>
          <a:off x="2832100" y="2703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89</xdr:row>
      <xdr:rowOff>0</xdr:rowOff>
    </xdr:from>
    <xdr:to>
      <xdr:col>3</xdr:col>
      <xdr:colOff>304800</xdr:colOff>
      <xdr:row>90</xdr:row>
      <xdr:rowOff>101600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939EF8B5-B237-CBF5-EA85-9965F2094E71}"/>
            </a:ext>
          </a:extLst>
        </xdr:cNvPr>
        <xdr:cNvSpPr>
          <a:spLocks noChangeAspect="1" noChangeArrowheads="1"/>
        </xdr:cNvSpPr>
      </xdr:nvSpPr>
      <xdr:spPr bwMode="auto">
        <a:xfrm>
          <a:off x="2832100" y="2720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304800</xdr:colOff>
      <xdr:row>91</xdr:row>
      <xdr:rowOff>101600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CC7D6760-15D4-1537-52CB-0B664349EA62}"/>
            </a:ext>
          </a:extLst>
        </xdr:cNvPr>
        <xdr:cNvSpPr>
          <a:spLocks noChangeAspect="1" noChangeArrowheads="1"/>
        </xdr:cNvSpPr>
      </xdr:nvSpPr>
      <xdr:spPr bwMode="auto">
        <a:xfrm>
          <a:off x="2832100" y="2736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304800</xdr:colOff>
      <xdr:row>92</xdr:row>
      <xdr:rowOff>101600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46CC1F8A-606A-4BC7-DEF1-AD5D61B6B5D7}"/>
            </a:ext>
          </a:extLst>
        </xdr:cNvPr>
        <xdr:cNvSpPr>
          <a:spLocks noChangeAspect="1" noChangeArrowheads="1"/>
        </xdr:cNvSpPr>
      </xdr:nvSpPr>
      <xdr:spPr bwMode="auto">
        <a:xfrm>
          <a:off x="2832100" y="275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gnhild Valstad" refreshedDate="45844.85008773148" createdVersion="8" refreshedVersion="8" minRefreshableVersion="3" recordCount="112" xr:uid="{327CF05E-90C4-44F2-B421-FE99F94CBF6F}">
  <cacheSource type="worksheet">
    <worksheetSource ref="B1:K1048576" sheet="Transaksjoner -25"/>
  </cacheSource>
  <cacheFields count="8">
    <cacheField name="Kategori" numFmtId="0">
      <sharedItems containsBlank="1" count="11">
        <s v="Inngående saldo"/>
        <s v="Omkostninger"/>
        <s v="Nettbutikk"/>
        <s v="Utlegg gaver"/>
        <s v="NKK/Bladet Fuglehunden/FKF"/>
        <s v="Utstyr prøver"/>
        <s v="Dommergodtgjørelser"/>
        <s v="Kafé"/>
        <s v="Prøver og utstillinger"/>
        <m/>
        <s v="Medlemskontigent" u="1"/>
      </sharedItems>
    </cacheField>
    <cacheField name="Forklarende tekst" numFmtId="0">
      <sharedItems containsBlank="1" count="83">
        <m/>
        <s v="Se Detaljer i Fakturaoversikt Nettb_x000a_Desember 2024_x000a_For Foretak 00913854225"/>
        <s v="Vipps Mobilepay As_x000a_Utb. 2000117 Vippsnr 16044"/>
        <s v="Vipps Mobilepay As_x000a_Utb. 2000118 Vippsnr 16044"/>
        <s v="Hilde Saugestad"/>
        <s v="Fuglehundklubbenes Forbund"/>
        <s v="Fuglehunden AS"/>
        <s v="Vipps Mobilepay As_x000a_Utb. 2000119 Vippsnr 16044"/>
        <s v="Se Detaljer i Fakturaoversikt Nettb_x000a_Januar 2025_x000a_For Foretak 00913854225"/>
        <s v="Norsk Kennel Klub"/>
        <s v="Se Detaljer i Fakturaoversikt Nettb_x000a_Februar 2025_x000a_For Foretak 00913854225"/>
        <s v="Camisa AS"/>
        <s v="Leva-Fro AS"/>
        <s v="Se Detaljer i Fakturaoversikt Nettb_x000a_Mars 2025_x000a_For Foretak 00913854225"/>
        <s v="Se Detaljer i Fakturaoversikt Nettb_x000a_April 2025_x000a_For Foretak 00913854225"/>
        <s v="Potensial Arkitekttjeneste AS"/>
        <s v="Vipps Mobilepay As_x000a_Utb. 2000120 Vippsnr 16044"/>
        <s v="Lisa Asmervik"/>
        <s v="Factoring Finans"/>
        <s v="Gunnil Wælve"/>
        <s v="Ivar Trøite"/>
        <s v="Hannah Marie Øien"/>
        <s v="Ketil Eide"/>
        <s v="Linda Brenntrø"/>
        <s v="Svein Rolseth"/>
        <s v="Børge Kjesbu"/>
        <s v="Se Detaljer i Fakturaoversikt Nettb_x000a_Mai 2025_x000a_For Foretak 00913854225"/>
        <s v="Vipps Mobilepay As_x000a_Utb. 2000001 Vippsnr 963712"/>
        <s v="Vipps Mobilepay As_x000a_Utb. 2000001 Vippsnr 963710"/>
        <s v="Vipps Mobilepay As_x000a_Utb. 2000122 Vippsnr 16044"/>
        <s v="Vipps Mobilepay As_x000a_Utb. 2000121 Vippsnr 16044"/>
        <s v="Vipps Mobilepay As_x000a_Utb. 2000002 Vippsnr 963712"/>
        <s v="Vipps Mobilepay As_x000a_Utb. 2000123 Vippsnr 16044"/>
        <s v="Flaggfabrikken AS"/>
        <s v="Knut Børseth"/>
        <s v="Vipps Mobilepay As_x000a_Utb. 2000003 Vippsnr 963712"/>
        <s v="Vipps Mobilepay As_x000a_Utb. 2000006 Vippsnr 963712"/>
        <s v="Vipps Mobilepay As_x000a_Utb. 2000005 Vippsnr 963712"/>
        <s v="Vipps Mobilepay As_x000a_Utb. 2000004 Vippsnr 963712"/>
        <s v="Vipps Mobilepay As_x000a_Utb. 2000002 Vippsnr 963710"/>
        <s v="Anne-Grethe Sætrang"/>
        <s v="Fredrik Sunde"/>
        <s v="Torbjørn Eilasson"/>
        <s v="Walter Paulsen"/>
        <s v="Vipps Mobilepay As_x000a_Utb. 2000003 Vippsnr 963710"/>
        <s v="Vipps Mobilepay As_x000a_Utb. 2000004 Vippsnr 963710"/>
        <s v="Innbetaling kurs og middag"/>
        <s v="Vipps Mobilepay As_x000a_Utb. 2000007 Vippsnr 963712"/>
        <s v="Sløyfer, minus Årets hund"/>
        <s v="Vipps kafé"/>
        <s v="Vipps Mobilepay As_x000a_Utb. 2000008 Vippsnr 963712"/>
        <s v="Sløyfer"/>
        <s v="Vipps Mobilepay As_x000a_Utb. 2000010 Vippsnr 963712"/>
        <s v="Vipps Mobilepay As_x000a_Utb. 2000011 Vippsnr 963712"/>
        <s v="Vipps Mobilepay As_x000a_Utb. 2000009 Vippsnr 963712"/>
        <s v="Se Detaljer i Fakturaoversikt Nettb_x000a_Juni 2025_x000a_For Foretak 00913854225"/>
        <s v="Grans Bryggeri AS"/>
        <s v="Kopipartner"/>
        <s v="Uthuse As"/>
        <s v="Brunlanes Jeger og Fiskeforeni"/>
        <s v="Fuglehunden"/>
        <s v="Ida Sollie"/>
        <s v="Overnatting dommere og kursholder"/>
        <s v="Innkjøp Kafé NWK-samling"/>
        <s v="Premier Retreq"/>
        <s v="Jessie dommer"/>
        <s v="Kake + dommermat"/>
        <s v="Leie telt"/>
        <s v="Ringsekretær"/>
        <s v="Skriver"/>
        <s v="Spordommere"/>
        <s v="Slakter Abrahamsen"/>
        <s v="Sløyfer til Årets hund"/>
        <s v="Vipps Mobilepay As_x000a_Utb. 2000124 Vippsnr 16044" u="1"/>
        <s v="Vipps Mobilepay As_x000a_Utb. 2000125 Vippsnr 16044" u="1"/>
        <s v="Vipps Mobilepay As_x000a_Utb. 2000126 Vippsnr 16044" u="1"/>
        <s v="Ta Ana Bedna Ova Wilczkova_x000a_Telebank Ref.: V77597_x000a_Czk          32.700,00" u="1"/>
        <s v="Vipps Mobilepay As_x000a_Utb. 2000005 Vippsnr 963710" u="1"/>
        <s v="Vipps Mobilepay As_x000a_Utb. 2000007 Vippsnr 963710" u="1"/>
        <s v="Vipps Mobilepay As_x000a_Utb. 2000008 Vippsnr 963710" u="1"/>
        <s v="Vipps Mobilepay As_x000a_Utb. 2000006 Vippsnr 963710" u="1"/>
        <s v="Vipps Mobilepay As_x000a_Utb. 2000009 Vippsnr 963710" u="1"/>
        <s v="Ta Ana Bedna Ova Wilczkova" u="1"/>
      </sharedItems>
    </cacheField>
    <cacheField name="Underkategori" numFmtId="0">
      <sharedItems containsBlank="1" count="18">
        <m/>
        <s v="FKF"/>
        <s v="Fuglehunden"/>
        <s v="NKK"/>
        <s v="T-skjorter"/>
        <s v="Capser med brodering, oransje og sort"/>
        <s v="Annet utstyr til prøver"/>
        <s v="Rosetter, medaljer og diplomer"/>
        <s v="Blodsporprøve Hegra"/>
        <s v="Apportprøve Hegra"/>
        <s v="Fellesutstillingen"/>
        <s v="Kjøregodtgjørelse autorisasjonsprøve"/>
        <s v="Innkjøp kafé Hegra"/>
        <s v="FKFs dommerutdanningsfond"/>
        <s v="NWK-samling"/>
        <s v="Frakt"/>
        <s v="Årets hund"/>
        <s v="Banner og roll-up" u="1"/>
      </sharedItems>
    </cacheField>
    <cacheField name="Kommentar" numFmtId="0">
      <sharedItems containsBlank="1" count="9">
        <m/>
        <s v="Klær og diplomer til NWK-samling"/>
        <s v="Utlegg dommermøte blodspor"/>
        <s v="Sløyfer, minus Årets hund"/>
        <s v="Banner og roll-ups"/>
        <s v="Gavekort, rest etter spons"/>
        <s v="Sporprøve"/>
        <s v="Utstilling"/>
        <s v="Ta Ana Bedna Ova Wilczkova"/>
      </sharedItems>
    </cacheField>
    <cacheField name="Transaksjonstype" numFmtId="0">
      <sharedItems containsBlank="1"/>
    </cacheField>
    <cacheField name="Rentedato" numFmtId="0">
      <sharedItems containsNonDate="0" containsDate="1" containsString="0" containsBlank="1" minDate="2025-01-02T00:00:00" maxDate="2025-06-17T00:00:00"/>
    </cacheField>
    <cacheField name="Ut" numFmtId="4">
      <sharedItems containsBlank="1" containsMixedTypes="1" containsNumber="1" minValue="-30000" maxValue="-40"/>
    </cacheField>
    <cacheField name="Inn" numFmtId="4">
      <sharedItems containsBlank="1" containsMixedTypes="1" containsNumber="1" minValue="14.66" maxValue="1219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gnhild Valstad" refreshedDate="45853.831202662041" createdVersion="8" refreshedVersion="8" minRefreshableVersion="3" recordCount="117" xr:uid="{3E251CED-EB07-463D-A94A-85F643CF4DD6}">
  <cacheSource type="worksheet">
    <worksheetSource ref="A1:K1048576" sheet="Transaksjoner -25"/>
  </cacheSource>
  <cacheFields count="9">
    <cacheField name="Bokført dato" numFmtId="0">
      <sharedItems containsNonDate="0" containsDate="1" containsString="0" containsBlank="1" minDate="2025-01-01T00:00:00" maxDate="2025-07-05T00:00:00"/>
    </cacheField>
    <cacheField name="Kategori" numFmtId="0">
      <sharedItems containsBlank="1" count="16">
        <s v="Inngående saldo"/>
        <s v="Omkostninger"/>
        <s v="Nettbutikk"/>
        <s v="Utlegg gaver"/>
        <s v="NKK/Bladet Fuglehunden/FKF"/>
        <s v="Utstyr prøver"/>
        <s v="Dommergodtgjørelser"/>
        <s v="Kafé"/>
        <s v="Prøver og utstillinger"/>
        <m/>
        <s v="Medlemskontigent" u="1"/>
        <s v="Fellesutstillingen" u="1"/>
        <s v="Fuglehunden" u="1"/>
        <s v="Ukjent" u="1"/>
        <s v="Prøver" u="1"/>
        <s v="Kafe" u="1"/>
      </sharedItems>
    </cacheField>
    <cacheField name="Forklarende tekst" numFmtId="0">
      <sharedItems containsBlank="1"/>
    </cacheField>
    <cacheField name="Underkategori" numFmtId="0">
      <sharedItems containsBlank="1"/>
    </cacheField>
    <cacheField name="Kommentar" numFmtId="0">
      <sharedItems containsBlank="1"/>
    </cacheField>
    <cacheField name="Transaksjonstype" numFmtId="0">
      <sharedItems containsBlank="1"/>
    </cacheField>
    <cacheField name="Rentedato" numFmtId="0">
      <sharedItems containsNonDate="0" containsDate="1" containsString="0" containsBlank="1" minDate="2025-01-02T00:00:00" maxDate="2025-06-17T00:00:00"/>
    </cacheField>
    <cacheField name="Ut" numFmtId="4">
      <sharedItems containsBlank="1" containsMixedTypes="1" containsNumber="1" minValue="-30000" maxValue="-40"/>
    </cacheField>
    <cacheField name="Inn" numFmtId="4">
      <sharedItems containsBlank="1" containsMixedTypes="1" containsNumber="1" minValue="14.66" maxValue="1219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2">
  <r>
    <x v="0"/>
    <x v="0"/>
    <x v="0"/>
    <x v="0"/>
    <m/>
    <m/>
    <m/>
    <n v="121994"/>
  </r>
  <r>
    <x v="1"/>
    <x v="1"/>
    <x v="0"/>
    <x v="0"/>
    <s v="Omkostninger"/>
    <d v="2025-01-02T00:00:00"/>
    <n v="-40"/>
    <s v=""/>
  </r>
  <r>
    <x v="2"/>
    <x v="2"/>
    <x v="0"/>
    <x v="0"/>
    <s v="Overføring innland"/>
    <d v="2025-01-14T00:00:00"/>
    <s v=""/>
    <n v="196.5"/>
  </r>
  <r>
    <x v="2"/>
    <x v="3"/>
    <x v="0"/>
    <x v="0"/>
    <s v="Overføring innland"/>
    <d v="2025-01-23T00:00:00"/>
    <s v=""/>
    <n v="98.25"/>
  </r>
  <r>
    <x v="3"/>
    <x v="4"/>
    <x v="0"/>
    <x v="0"/>
    <s v="Overføring innland"/>
    <d v="2025-01-24T00:00:00"/>
    <n v="-500"/>
    <s v=""/>
  </r>
  <r>
    <x v="4"/>
    <x v="5"/>
    <x v="1"/>
    <x v="0"/>
    <s v="Overføring innland"/>
    <d v="2025-01-24T00:00:00"/>
    <n v="-3990"/>
    <s v=""/>
  </r>
  <r>
    <x v="4"/>
    <x v="6"/>
    <x v="2"/>
    <x v="0"/>
    <s v="Giro"/>
    <d v="2025-01-24T00:00:00"/>
    <n v="-4620"/>
    <s v=""/>
  </r>
  <r>
    <x v="2"/>
    <x v="7"/>
    <x v="0"/>
    <x v="0"/>
    <s v="Overføring innland"/>
    <d v="2025-01-24T00:00:00"/>
    <s v=""/>
    <n v="196.5"/>
  </r>
  <r>
    <x v="1"/>
    <x v="8"/>
    <x v="0"/>
    <x v="0"/>
    <s v="Omkostninger"/>
    <d v="2025-02-03T00:00:00"/>
    <n v="-52.5"/>
    <s v=""/>
  </r>
  <r>
    <x v="4"/>
    <x v="9"/>
    <x v="3"/>
    <x v="0"/>
    <s v="Giro"/>
    <d v="2025-02-06T00:00:00"/>
    <s v=""/>
    <n v="36800"/>
  </r>
  <r>
    <x v="4"/>
    <x v="6"/>
    <x v="2"/>
    <x v="0"/>
    <s v="Giro"/>
    <d v="2025-02-26T00:00:00"/>
    <n v="-4557.88"/>
    <s v=""/>
  </r>
  <r>
    <x v="4"/>
    <x v="6"/>
    <x v="2"/>
    <x v="0"/>
    <s v="Giro"/>
    <d v="2025-02-26T00:00:00"/>
    <n v="-4620"/>
    <s v=""/>
  </r>
  <r>
    <x v="1"/>
    <x v="10"/>
    <x v="0"/>
    <x v="0"/>
    <s v="Omkostninger"/>
    <d v="2025-03-03T00:00:00"/>
    <n v="-43"/>
    <s v=""/>
  </r>
  <r>
    <x v="4"/>
    <x v="9"/>
    <x v="3"/>
    <x v="0"/>
    <s v="Giro"/>
    <d v="2025-03-05T00:00:00"/>
    <s v=""/>
    <n v="6100"/>
  </r>
  <r>
    <x v="2"/>
    <x v="11"/>
    <x v="4"/>
    <x v="0"/>
    <s v="Giro"/>
    <d v="2025-03-18T00:00:00"/>
    <n v="-10556"/>
    <s v=""/>
  </r>
  <r>
    <x v="2"/>
    <x v="12"/>
    <x v="5"/>
    <x v="0"/>
    <s v="Giro"/>
    <d v="2025-03-18T00:00:00"/>
    <n v="-12270.89"/>
    <s v=""/>
  </r>
  <r>
    <x v="1"/>
    <x v="13"/>
    <x v="0"/>
    <x v="0"/>
    <s v="Omkostninger"/>
    <d v="2025-04-01T00:00:00"/>
    <n v="-43"/>
    <s v=""/>
  </r>
  <r>
    <x v="4"/>
    <x v="9"/>
    <x v="3"/>
    <x v="0"/>
    <s v="Giro"/>
    <d v="2025-04-04T00:00:00"/>
    <s v=""/>
    <n v="1350"/>
  </r>
  <r>
    <x v="1"/>
    <x v="14"/>
    <x v="0"/>
    <x v="0"/>
    <s v="Omkostninger"/>
    <d v="2025-05-02T00:00:00"/>
    <n v="-40"/>
    <s v=""/>
  </r>
  <r>
    <x v="4"/>
    <x v="9"/>
    <x v="3"/>
    <x v="0"/>
    <s v="Giro"/>
    <d v="2025-05-08T00:00:00"/>
    <s v=""/>
    <n v="2850"/>
  </r>
  <r>
    <x v="3"/>
    <x v="15"/>
    <x v="0"/>
    <x v="0"/>
    <s v="Giro"/>
    <d v="2025-05-27T00:00:00"/>
    <n v="-2250"/>
    <s v=""/>
  </r>
  <r>
    <x v="2"/>
    <x v="16"/>
    <x v="0"/>
    <x v="0"/>
    <s v="Overføring innland"/>
    <d v="2025-05-28T00:00:00"/>
    <s v=""/>
    <n v="4568.62"/>
  </r>
  <r>
    <x v="5"/>
    <x v="17"/>
    <x v="6"/>
    <x v="0"/>
    <s v="Overføring innland"/>
    <d v="2025-05-30T00:00:00"/>
    <n v="-1353"/>
    <s v=""/>
  </r>
  <r>
    <x v="5"/>
    <x v="18"/>
    <x v="7"/>
    <x v="0"/>
    <s v="Giro"/>
    <d v="2025-05-30T00:00:00"/>
    <n v="-1933.65"/>
    <s v=""/>
  </r>
  <r>
    <x v="6"/>
    <x v="19"/>
    <x v="8"/>
    <x v="0"/>
    <s v="Overføring innland"/>
    <d v="2025-05-30T00:00:00"/>
    <n v="-700"/>
    <s v=""/>
  </r>
  <r>
    <x v="6"/>
    <x v="20"/>
    <x v="8"/>
    <x v="0"/>
    <s v="Overføring innland"/>
    <d v="2025-05-30T00:00:00"/>
    <n v="-550"/>
    <s v=""/>
  </r>
  <r>
    <x v="6"/>
    <x v="21"/>
    <x v="8"/>
    <x v="0"/>
    <s v="Overføring innland"/>
    <d v="2025-05-30T00:00:00"/>
    <n v="-850"/>
    <s v=""/>
  </r>
  <r>
    <x v="6"/>
    <x v="22"/>
    <x v="8"/>
    <x v="0"/>
    <s v="Overføring innland"/>
    <d v="2025-05-30T00:00:00"/>
    <n v="-750"/>
    <s v=""/>
  </r>
  <r>
    <x v="6"/>
    <x v="23"/>
    <x v="8"/>
    <x v="0"/>
    <s v="Overføring innland"/>
    <d v="2025-05-30T00:00:00"/>
    <n v="-750"/>
    <s v=""/>
  </r>
  <r>
    <x v="6"/>
    <x v="24"/>
    <x v="8"/>
    <x v="0"/>
    <s v="Overføring innland"/>
    <d v="2025-05-30T00:00:00"/>
    <n v="-1370"/>
    <s v=""/>
  </r>
  <r>
    <x v="6"/>
    <x v="25"/>
    <x v="8"/>
    <x v="0"/>
    <s v="Overføring innland"/>
    <d v="2025-05-30T00:00:00"/>
    <n v="-550"/>
    <s v=""/>
  </r>
  <r>
    <x v="1"/>
    <x v="26"/>
    <x v="0"/>
    <x v="0"/>
    <s v="Omkostninger"/>
    <d v="2025-06-02T00:00:00"/>
    <n v="-127"/>
    <s v=""/>
  </r>
  <r>
    <x v="2"/>
    <x v="27"/>
    <x v="0"/>
    <x v="0"/>
    <s v="Overføring innland"/>
    <d v="2025-06-02T00:00:00"/>
    <s v=""/>
    <n v="244.37"/>
  </r>
  <r>
    <x v="7"/>
    <x v="28"/>
    <x v="8"/>
    <x v="0"/>
    <s v="Overføring innland"/>
    <d v="2025-06-02T00:00:00"/>
    <s v=""/>
    <n v="2130.85"/>
  </r>
  <r>
    <x v="2"/>
    <x v="29"/>
    <x v="0"/>
    <x v="0"/>
    <s v="Overføring innland"/>
    <d v="2025-06-02T00:00:00"/>
    <s v=""/>
    <n v="49.12"/>
  </r>
  <r>
    <x v="2"/>
    <x v="30"/>
    <x v="0"/>
    <x v="0"/>
    <s v="Overføring innland"/>
    <d v="2025-06-02T00:00:00"/>
    <s v=""/>
    <n v="196.5"/>
  </r>
  <r>
    <x v="8"/>
    <x v="9"/>
    <x v="8"/>
    <x v="0"/>
    <s v="Giro"/>
    <d v="2025-06-02T00:00:00"/>
    <s v=""/>
    <n v="23814"/>
  </r>
  <r>
    <x v="2"/>
    <x v="31"/>
    <x v="0"/>
    <x v="0"/>
    <s v="Overføring innland"/>
    <d v="2025-06-03T00:00:00"/>
    <s v=""/>
    <n v="1221.8699999999999"/>
  </r>
  <r>
    <x v="2"/>
    <x v="32"/>
    <x v="0"/>
    <x v="0"/>
    <s v="Overføring innland"/>
    <d v="2025-06-04T00:00:00"/>
    <s v=""/>
    <n v="343.87"/>
  </r>
  <r>
    <x v="5"/>
    <x v="33"/>
    <x v="7"/>
    <x v="0"/>
    <s v="Giro"/>
    <d v="2025-06-04T00:00:00"/>
    <n v="-1486"/>
    <s v=""/>
  </r>
  <r>
    <x v="4"/>
    <x v="6"/>
    <x v="2"/>
    <x v="0"/>
    <s v="Giro"/>
    <d v="2025-06-04T00:00:00"/>
    <n v="-3570"/>
    <s v=""/>
  </r>
  <r>
    <x v="4"/>
    <x v="9"/>
    <x v="3"/>
    <x v="0"/>
    <s v="Giro"/>
    <d v="2025-06-04T00:00:00"/>
    <s v=""/>
    <n v="1350"/>
  </r>
  <r>
    <x v="5"/>
    <x v="34"/>
    <x v="7"/>
    <x v="0"/>
    <s v="Overføring innland"/>
    <d v="2025-06-06T00:00:00"/>
    <n v="-5000"/>
    <s v=""/>
  </r>
  <r>
    <x v="2"/>
    <x v="35"/>
    <x v="0"/>
    <x v="0"/>
    <s v="Overføring innland"/>
    <d v="2025-06-10T00:00:00"/>
    <s v=""/>
    <n v="1564"/>
  </r>
  <r>
    <x v="2"/>
    <x v="36"/>
    <x v="0"/>
    <x v="0"/>
    <s v="Overføring innland"/>
    <d v="2025-06-11T00:00:00"/>
    <s v=""/>
    <n v="1173"/>
  </r>
  <r>
    <x v="2"/>
    <x v="37"/>
    <x v="0"/>
    <x v="0"/>
    <s v="Overføring innland"/>
    <d v="2025-06-11T00:00:00"/>
    <s v=""/>
    <n v="879.74"/>
  </r>
  <r>
    <x v="2"/>
    <x v="38"/>
    <x v="0"/>
    <x v="0"/>
    <s v="Overføring innland"/>
    <d v="2025-06-11T00:00:00"/>
    <s v=""/>
    <n v="244.37"/>
  </r>
  <r>
    <x v="7"/>
    <x v="39"/>
    <x v="9"/>
    <x v="0"/>
    <s v="Bet. innland connect"/>
    <d v="2025-06-13T00:00:00"/>
    <s v=""/>
    <n v="830.83"/>
  </r>
  <r>
    <x v="8"/>
    <x v="40"/>
    <x v="10"/>
    <x v="0"/>
    <s v="Overføring innland"/>
    <d v="2025-06-13T00:00:00"/>
    <s v=""/>
    <n v="398"/>
  </r>
  <r>
    <x v="6"/>
    <x v="41"/>
    <x v="8"/>
    <x v="0"/>
    <s v="Fredrik Sunde"/>
    <d v="2025-06-16T00:00:00"/>
    <n v="-750"/>
    <m/>
  </r>
  <r>
    <x v="6"/>
    <x v="41"/>
    <x v="11"/>
    <x v="0"/>
    <s v="Fredrik Sunde"/>
    <d v="2025-06-16T00:00:00"/>
    <n v="-3710"/>
    <m/>
  </r>
  <r>
    <x v="6"/>
    <x v="41"/>
    <x v="9"/>
    <x v="0"/>
    <s v="Fredrik Sunde"/>
    <d v="2025-06-16T00:00:00"/>
    <n v="-500"/>
    <m/>
  </r>
  <r>
    <x v="6"/>
    <x v="42"/>
    <x v="9"/>
    <x v="0"/>
    <s v="Torbjørn Eilasson"/>
    <d v="2025-06-16T00:00:00"/>
    <n v="-1550"/>
    <m/>
  </r>
  <r>
    <x v="6"/>
    <x v="43"/>
    <x v="9"/>
    <x v="0"/>
    <s v="Walter Paulsen"/>
    <d v="2025-06-16T00:00:00"/>
    <n v="-800"/>
    <m/>
  </r>
  <r>
    <x v="7"/>
    <x v="17"/>
    <x v="12"/>
    <x v="0"/>
    <s v="Lisa Asmervik"/>
    <d v="2025-06-16T00:00:00"/>
    <n v="-3038.1"/>
    <m/>
  </r>
  <r>
    <x v="8"/>
    <x v="9"/>
    <x v="8"/>
    <x v="0"/>
    <s v="Norsk Kennel Klub"/>
    <d v="2025-06-16T00:00:00"/>
    <n v="-2736"/>
    <m/>
  </r>
  <r>
    <x v="2"/>
    <x v="11"/>
    <x v="4"/>
    <x v="0"/>
    <s v="Nordea Finans Norge AS"/>
    <d v="2025-06-16T00:00:00"/>
    <n v="-10541"/>
    <m/>
  </r>
  <r>
    <x v="8"/>
    <x v="5"/>
    <x v="13"/>
    <x v="0"/>
    <s v="Fuglehundklubbenes Forbund"/>
    <d v="2025-06-16T00:00:00"/>
    <n v="-127.5"/>
    <m/>
  </r>
  <r>
    <x v="7"/>
    <x v="44"/>
    <x v="9"/>
    <x v="0"/>
    <s v="Vipps Mobilepay As_x000a_Utb. 2000003 Vippsnr 963710"/>
    <d v="2025-06-16T00:00:00"/>
    <s v=""/>
    <n v="185.72"/>
  </r>
  <r>
    <x v="8"/>
    <x v="9"/>
    <x v="9"/>
    <x v="0"/>
    <m/>
    <m/>
    <m/>
    <n v="8877"/>
  </r>
  <r>
    <x v="8"/>
    <x v="9"/>
    <x v="9"/>
    <x v="0"/>
    <m/>
    <m/>
    <n v="-1123"/>
    <m/>
  </r>
  <r>
    <x v="7"/>
    <x v="45"/>
    <x v="9"/>
    <x v="0"/>
    <s v="Overføring innland"/>
    <m/>
    <s v=""/>
    <n v="97.75"/>
  </r>
  <r>
    <x v="8"/>
    <x v="9"/>
    <x v="8"/>
    <x v="0"/>
    <s v="Giro"/>
    <m/>
    <s v=""/>
    <n v="2736"/>
  </r>
  <r>
    <x v="8"/>
    <x v="46"/>
    <x v="14"/>
    <x v="0"/>
    <s v="Overføring innland"/>
    <m/>
    <s v=""/>
    <n v="343.87"/>
  </r>
  <r>
    <x v="8"/>
    <x v="46"/>
    <x v="14"/>
    <x v="0"/>
    <s v="Overføring innland"/>
    <m/>
    <s v=""/>
    <n v="687.75"/>
  </r>
  <r>
    <x v="2"/>
    <x v="47"/>
    <x v="0"/>
    <x v="0"/>
    <s v="Overføring innland"/>
    <m/>
    <s v=""/>
    <n v="879.75"/>
  </r>
  <r>
    <x v="5"/>
    <x v="17"/>
    <x v="15"/>
    <x v="1"/>
    <s v="Overføring innland"/>
    <m/>
    <n v="-73"/>
    <s v=""/>
  </r>
  <r>
    <x v="5"/>
    <x v="33"/>
    <x v="14"/>
    <x v="0"/>
    <s v="Giro"/>
    <m/>
    <n v="-1522"/>
    <s v=""/>
  </r>
  <r>
    <x v="8"/>
    <x v="17"/>
    <x v="8"/>
    <x v="2"/>
    <s v="Overføring innland"/>
    <m/>
    <n v="-259.37"/>
    <s v=""/>
  </r>
  <r>
    <x v="2"/>
    <x v="11"/>
    <x v="4"/>
    <x v="0"/>
    <s v="Giro"/>
    <m/>
    <n v="-555.5"/>
    <s v=""/>
  </r>
  <r>
    <x v="5"/>
    <x v="48"/>
    <x v="14"/>
    <x v="3"/>
    <s v="Overførsel utland"/>
    <m/>
    <n v="-9692.16"/>
    <s v=""/>
  </r>
  <r>
    <x v="8"/>
    <x v="9"/>
    <x v="9"/>
    <x v="0"/>
    <s v="Giro"/>
    <m/>
    <s v=""/>
    <n v="1123"/>
  </r>
  <r>
    <x v="7"/>
    <x v="49"/>
    <x v="14"/>
    <x v="0"/>
    <s v="Overføring innland"/>
    <m/>
    <s v=""/>
    <n v="58.64"/>
  </r>
  <r>
    <x v="2"/>
    <x v="50"/>
    <x v="0"/>
    <x v="0"/>
    <s v="Overføring innland"/>
    <m/>
    <s v=""/>
    <n v="1319.61"/>
  </r>
  <r>
    <x v="8"/>
    <x v="51"/>
    <x v="14"/>
    <x v="0"/>
    <s v="Overføring innland"/>
    <m/>
    <s v=""/>
    <n v="589.5"/>
  </r>
  <r>
    <x v="7"/>
    <x v="49"/>
    <x v="14"/>
    <x v="0"/>
    <s v="Overføring innland"/>
    <m/>
    <s v=""/>
    <n v="845.48"/>
  </r>
  <r>
    <x v="2"/>
    <x v="52"/>
    <x v="0"/>
    <x v="0"/>
    <s v="Overføring innland"/>
    <m/>
    <s v=""/>
    <n v="2590.35"/>
  </r>
  <r>
    <x v="7"/>
    <x v="49"/>
    <x v="14"/>
    <x v="0"/>
    <s v="Overføring innland"/>
    <m/>
    <s v=""/>
    <n v="845.5"/>
  </r>
  <r>
    <x v="2"/>
    <x v="53"/>
    <x v="0"/>
    <x v="0"/>
    <s v="Overføring innland"/>
    <m/>
    <s v=""/>
    <n v="2248.2399999999998"/>
  </r>
  <r>
    <x v="7"/>
    <x v="49"/>
    <x v="14"/>
    <x v="0"/>
    <s v="Overføring innland"/>
    <m/>
    <s v=""/>
    <n v="698.88"/>
  </r>
  <r>
    <x v="2"/>
    <x v="54"/>
    <x v="0"/>
    <x v="0"/>
    <s v="Overføring innland"/>
    <m/>
    <s v=""/>
    <n v="2003.86"/>
  </r>
  <r>
    <x v="1"/>
    <x v="55"/>
    <x v="0"/>
    <x v="0"/>
    <s v="Omkostninger"/>
    <m/>
    <n v="-220.5"/>
    <s v=""/>
  </r>
  <r>
    <x v="7"/>
    <x v="49"/>
    <x v="14"/>
    <x v="0"/>
    <s v="Overføring innland"/>
    <m/>
    <s v=""/>
    <n v="14.66"/>
  </r>
  <r>
    <x v="7"/>
    <x v="56"/>
    <x v="14"/>
    <x v="0"/>
    <m/>
    <m/>
    <n v="-1632.61"/>
    <m/>
  </r>
  <r>
    <x v="8"/>
    <x v="57"/>
    <x v="6"/>
    <x v="4"/>
    <m/>
    <m/>
    <n v="-8556.25"/>
    <m/>
  </r>
  <r>
    <x v="8"/>
    <x v="58"/>
    <x v="9"/>
    <x v="5"/>
    <m/>
    <m/>
    <n v="-800"/>
    <m/>
  </r>
  <r>
    <x v="8"/>
    <x v="59"/>
    <x v="14"/>
    <x v="0"/>
    <m/>
    <m/>
    <n v="-2200"/>
    <m/>
  </r>
  <r>
    <x v="4"/>
    <x v="60"/>
    <x v="2"/>
    <x v="0"/>
    <m/>
    <m/>
    <n v="-3815"/>
    <m/>
  </r>
  <r>
    <x v="8"/>
    <x v="61"/>
    <x v="14"/>
    <x v="0"/>
    <m/>
    <m/>
    <n v="-30000"/>
    <m/>
  </r>
  <r>
    <x v="8"/>
    <x v="46"/>
    <x v="14"/>
    <x v="0"/>
    <m/>
    <m/>
    <m/>
    <n v="44000"/>
  </r>
  <r>
    <x v="8"/>
    <x v="9"/>
    <x v="14"/>
    <x v="6"/>
    <m/>
    <m/>
    <m/>
    <n v="12424"/>
  </r>
  <r>
    <x v="8"/>
    <x v="9"/>
    <x v="14"/>
    <x v="7"/>
    <m/>
    <m/>
    <m/>
    <n v="10466"/>
  </r>
  <r>
    <x v="8"/>
    <x v="62"/>
    <x v="14"/>
    <x v="0"/>
    <m/>
    <m/>
    <n v="-6980"/>
    <m/>
  </r>
  <r>
    <x v="7"/>
    <x v="63"/>
    <x v="14"/>
    <x v="0"/>
    <m/>
    <m/>
    <n v="-5050"/>
    <m/>
  </r>
  <r>
    <x v="8"/>
    <x v="64"/>
    <x v="14"/>
    <x v="0"/>
    <m/>
    <m/>
    <n v="-1287"/>
    <m/>
  </r>
  <r>
    <x v="8"/>
    <x v="65"/>
    <x v="14"/>
    <x v="0"/>
    <m/>
    <m/>
    <n v="-10020"/>
    <m/>
  </r>
  <r>
    <x v="8"/>
    <x v="66"/>
    <x v="14"/>
    <x v="0"/>
    <m/>
    <m/>
    <n v="-3013"/>
    <m/>
  </r>
  <r>
    <x v="8"/>
    <x v="67"/>
    <x v="14"/>
    <x v="0"/>
    <m/>
    <m/>
    <n v="-1000"/>
    <m/>
  </r>
  <r>
    <x v="8"/>
    <x v="68"/>
    <x v="14"/>
    <x v="0"/>
    <m/>
    <m/>
    <n v="-1587"/>
    <m/>
  </r>
  <r>
    <x v="8"/>
    <x v="69"/>
    <x v="14"/>
    <x v="0"/>
    <m/>
    <m/>
    <n v="-959"/>
    <m/>
  </r>
  <r>
    <x v="8"/>
    <x v="70"/>
    <x v="14"/>
    <x v="0"/>
    <m/>
    <m/>
    <n v="-4350"/>
    <m/>
  </r>
  <r>
    <x v="8"/>
    <x v="71"/>
    <x v="14"/>
    <x v="0"/>
    <m/>
    <m/>
    <n v="-9574"/>
    <m/>
  </r>
  <r>
    <x v="8"/>
    <x v="72"/>
    <x v="16"/>
    <x v="8"/>
    <m/>
    <m/>
    <n v="-6030"/>
    <m/>
  </r>
  <r>
    <x v="9"/>
    <x v="0"/>
    <x v="0"/>
    <x v="0"/>
    <m/>
    <m/>
    <m/>
    <m/>
  </r>
  <r>
    <x v="9"/>
    <x v="0"/>
    <x v="0"/>
    <x v="0"/>
    <m/>
    <m/>
    <m/>
    <m/>
  </r>
  <r>
    <x v="9"/>
    <x v="0"/>
    <x v="0"/>
    <x v="0"/>
    <m/>
    <m/>
    <m/>
    <m/>
  </r>
  <r>
    <x v="9"/>
    <x v="0"/>
    <x v="0"/>
    <x v="0"/>
    <m/>
    <m/>
    <m/>
    <m/>
  </r>
  <r>
    <x v="9"/>
    <x v="0"/>
    <x v="0"/>
    <x v="0"/>
    <m/>
    <m/>
    <m/>
    <m/>
  </r>
  <r>
    <x v="9"/>
    <x v="0"/>
    <x v="0"/>
    <x v="0"/>
    <m/>
    <m/>
    <m/>
    <m/>
  </r>
  <r>
    <x v="9"/>
    <x v="0"/>
    <x v="0"/>
    <x v="0"/>
    <m/>
    <m/>
    <m/>
    <m/>
  </r>
  <r>
    <x v="9"/>
    <x v="0"/>
    <x v="0"/>
    <x v="0"/>
    <m/>
    <m/>
    <m/>
    <m/>
  </r>
  <r>
    <x v="9"/>
    <x v="0"/>
    <x v="0"/>
    <x v="0"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7">
  <r>
    <d v="2025-01-01T00:00:00"/>
    <x v="0"/>
    <m/>
    <m/>
    <m/>
    <m/>
    <m/>
    <m/>
    <n v="121994"/>
  </r>
  <r>
    <d v="2025-01-02T00:00:00"/>
    <x v="1"/>
    <s v="Se Detaljer i Fakturaoversikt Nettb_x000a_Desember 2024_x000a_For Foretak 00913854225"/>
    <m/>
    <m/>
    <s v="Omkostninger"/>
    <d v="2025-01-02T00:00:00"/>
    <n v="-40"/>
    <s v=""/>
  </r>
  <r>
    <d v="2025-01-14T00:00:00"/>
    <x v="2"/>
    <s v="Vipps Mobilepay As_x000a_Utb. 2000117 Vippsnr 16044"/>
    <m/>
    <m/>
    <s v="Overføring innland"/>
    <d v="2025-01-14T00:00:00"/>
    <s v=""/>
    <n v="196.5"/>
  </r>
  <r>
    <d v="2025-01-23T00:00:00"/>
    <x v="2"/>
    <s v="Vipps Mobilepay As_x000a_Utb. 2000118 Vippsnr 16044"/>
    <m/>
    <m/>
    <s v="Overføring innland"/>
    <d v="2025-01-23T00:00:00"/>
    <s v=""/>
    <n v="98.25"/>
  </r>
  <r>
    <d v="2025-01-24T00:00:00"/>
    <x v="3"/>
    <s v="Hilde Saugestad"/>
    <m/>
    <m/>
    <s v="Overføring innland"/>
    <d v="2025-01-24T00:00:00"/>
    <n v="-500"/>
    <s v=""/>
  </r>
  <r>
    <d v="2025-01-24T00:00:00"/>
    <x v="4"/>
    <s v="Fuglehundklubbenes Forbund"/>
    <s v="FKF"/>
    <m/>
    <s v="Overføring innland"/>
    <d v="2025-01-24T00:00:00"/>
    <n v="-3990"/>
    <s v=""/>
  </r>
  <r>
    <d v="2025-01-24T00:00:00"/>
    <x v="4"/>
    <s v="Fuglehunden AS"/>
    <s v="Fuglehunden"/>
    <m/>
    <s v="Giro"/>
    <d v="2025-01-24T00:00:00"/>
    <n v="-4620"/>
    <s v=""/>
  </r>
  <r>
    <d v="2025-01-24T00:00:00"/>
    <x v="2"/>
    <s v="Vipps Mobilepay As_x000a_Utb. 2000119 Vippsnr 16044"/>
    <m/>
    <m/>
    <s v="Overføring innland"/>
    <d v="2025-01-24T00:00:00"/>
    <s v=""/>
    <n v="196.5"/>
  </r>
  <r>
    <d v="2025-02-03T00:00:00"/>
    <x v="1"/>
    <s v="Se Detaljer i Fakturaoversikt Nettb_x000a_Januar 2025_x000a_For Foretak 00913854225"/>
    <m/>
    <m/>
    <s v="Omkostninger"/>
    <d v="2025-02-03T00:00:00"/>
    <n v="-52.5"/>
    <s v=""/>
  </r>
  <r>
    <d v="2025-02-06T00:00:00"/>
    <x v="4"/>
    <s v="Norsk Kennel Klub"/>
    <s v="NKK"/>
    <m/>
    <s v="Giro"/>
    <d v="2025-02-06T00:00:00"/>
    <s v=""/>
    <n v="36800"/>
  </r>
  <r>
    <d v="2025-02-26T00:00:00"/>
    <x v="4"/>
    <s v="Fuglehunden AS"/>
    <s v="Fuglehunden"/>
    <m/>
    <s v="Giro"/>
    <d v="2025-02-26T00:00:00"/>
    <n v="-4557.88"/>
    <s v=""/>
  </r>
  <r>
    <d v="2025-02-26T00:00:00"/>
    <x v="4"/>
    <s v="Fuglehunden AS"/>
    <s v="Fuglehunden"/>
    <m/>
    <s v="Giro"/>
    <d v="2025-02-26T00:00:00"/>
    <n v="-4620"/>
    <s v=""/>
  </r>
  <r>
    <d v="2025-03-03T00:00:00"/>
    <x v="1"/>
    <s v="Se Detaljer i Fakturaoversikt Nettb_x000a_Februar 2025_x000a_For Foretak 00913854225"/>
    <m/>
    <m/>
    <s v="Omkostninger"/>
    <d v="2025-03-03T00:00:00"/>
    <n v="-43"/>
    <s v=""/>
  </r>
  <r>
    <d v="2025-03-05T00:00:00"/>
    <x v="4"/>
    <s v="Norsk Kennel Klub"/>
    <s v="NKK"/>
    <m/>
    <s v="Giro"/>
    <d v="2025-03-05T00:00:00"/>
    <s v=""/>
    <n v="6100"/>
  </r>
  <r>
    <d v="2025-03-18T00:00:00"/>
    <x v="2"/>
    <s v="Camisa AS"/>
    <s v="T-skjorter"/>
    <m/>
    <s v="Giro"/>
    <d v="2025-03-18T00:00:00"/>
    <n v="-10556"/>
    <s v=""/>
  </r>
  <r>
    <d v="2025-03-18T00:00:00"/>
    <x v="2"/>
    <s v="Leva-Fro AS"/>
    <s v="Capser med brodering, oransje og sort"/>
    <m/>
    <s v="Giro"/>
    <d v="2025-03-18T00:00:00"/>
    <n v="-12270.89"/>
    <s v=""/>
  </r>
  <r>
    <d v="2025-04-01T00:00:00"/>
    <x v="1"/>
    <s v="Se Detaljer i Fakturaoversikt Nettb_x000a_Mars 2025_x000a_For Foretak 00913854225"/>
    <m/>
    <m/>
    <s v="Omkostninger"/>
    <d v="2025-04-01T00:00:00"/>
    <n v="-43"/>
    <s v=""/>
  </r>
  <r>
    <d v="2025-04-04T00:00:00"/>
    <x v="4"/>
    <s v="Norsk Kennel Klub"/>
    <s v="NKK"/>
    <m/>
    <s v="Giro"/>
    <d v="2025-04-04T00:00:00"/>
    <s v=""/>
    <n v="1350"/>
  </r>
  <r>
    <d v="2025-05-02T00:00:00"/>
    <x v="1"/>
    <s v="Se Detaljer i Fakturaoversikt Nettb_x000a_April 2025_x000a_For Foretak 00913854225"/>
    <m/>
    <m/>
    <s v="Omkostninger"/>
    <d v="2025-05-02T00:00:00"/>
    <n v="-40"/>
    <s v=""/>
  </r>
  <r>
    <d v="2025-05-08T00:00:00"/>
    <x v="4"/>
    <s v="Norsk Kennel Klub"/>
    <s v="NKK"/>
    <m/>
    <s v="Giro"/>
    <d v="2025-05-08T00:00:00"/>
    <s v=""/>
    <n v="2850"/>
  </r>
  <r>
    <d v="2025-05-27T00:00:00"/>
    <x v="3"/>
    <s v="Potensial Arkitekttjeneste AS"/>
    <m/>
    <m/>
    <s v="Giro"/>
    <d v="2025-05-27T00:00:00"/>
    <n v="-2250"/>
    <s v=""/>
  </r>
  <r>
    <d v="2025-05-28T00:00:00"/>
    <x v="2"/>
    <s v="Vipps Mobilepay As_x000a_Utb. 2000120 Vippsnr 16044"/>
    <m/>
    <m/>
    <s v="Overføring innland"/>
    <d v="2025-05-28T00:00:00"/>
    <s v=""/>
    <n v="4568.62"/>
  </r>
  <r>
    <d v="2025-05-30T00:00:00"/>
    <x v="5"/>
    <s v="Lisa Asmervik"/>
    <s v="Annet utstyr til prøver"/>
    <m/>
    <s v="Overføring innland"/>
    <d v="2025-05-30T00:00:00"/>
    <n v="-1353"/>
    <s v=""/>
  </r>
  <r>
    <d v="2025-05-30T00:00:00"/>
    <x v="5"/>
    <s v="Factoring Finans"/>
    <s v="Rosetter, medaljer og diplomer"/>
    <m/>
    <s v="Giro"/>
    <d v="2025-05-30T00:00:00"/>
    <n v="-1933.65"/>
    <s v=""/>
  </r>
  <r>
    <d v="2025-05-30T00:00:00"/>
    <x v="6"/>
    <s v="Gunnil Wælve"/>
    <s v="Blodsporprøve Hegra"/>
    <m/>
    <s v="Overføring innland"/>
    <d v="2025-05-30T00:00:00"/>
    <n v="-700"/>
    <s v=""/>
  </r>
  <r>
    <d v="2025-05-30T00:00:00"/>
    <x v="6"/>
    <s v="Ivar Trøite"/>
    <s v="Blodsporprøve Hegra"/>
    <m/>
    <s v="Overføring innland"/>
    <d v="2025-05-30T00:00:00"/>
    <n v="-550"/>
    <s v=""/>
  </r>
  <r>
    <d v="2025-05-30T00:00:00"/>
    <x v="6"/>
    <s v="Hannah Marie Øien"/>
    <s v="Blodsporprøve Hegra"/>
    <m/>
    <s v="Overføring innland"/>
    <d v="2025-05-30T00:00:00"/>
    <n v="-850"/>
    <s v=""/>
  </r>
  <r>
    <d v="2025-05-30T00:00:00"/>
    <x v="6"/>
    <s v="Ketil Eide"/>
    <s v="Blodsporprøve Hegra"/>
    <m/>
    <s v="Overføring innland"/>
    <d v="2025-05-30T00:00:00"/>
    <n v="-750"/>
    <s v=""/>
  </r>
  <r>
    <d v="2025-05-30T00:00:00"/>
    <x v="6"/>
    <s v="Linda Brenntrø"/>
    <s v="Blodsporprøve Hegra"/>
    <m/>
    <s v="Overføring innland"/>
    <d v="2025-05-30T00:00:00"/>
    <n v="-750"/>
    <s v=""/>
  </r>
  <r>
    <d v="2025-05-30T00:00:00"/>
    <x v="6"/>
    <s v="Svein Rolseth"/>
    <s v="Blodsporprøve Hegra"/>
    <m/>
    <s v="Overføring innland"/>
    <d v="2025-05-30T00:00:00"/>
    <n v="-1370"/>
    <s v=""/>
  </r>
  <r>
    <d v="2025-05-30T00:00:00"/>
    <x v="6"/>
    <s v="Børge Kjesbu"/>
    <s v="Blodsporprøve Hegra"/>
    <m/>
    <s v="Overføring innland"/>
    <d v="2025-05-30T00:00:00"/>
    <n v="-550"/>
    <s v=""/>
  </r>
  <r>
    <d v="2025-06-02T00:00:00"/>
    <x v="1"/>
    <s v="Se Detaljer i Fakturaoversikt Nettb_x000a_Mai 2025_x000a_For Foretak 00913854225"/>
    <m/>
    <m/>
    <s v="Omkostninger"/>
    <d v="2025-06-02T00:00:00"/>
    <n v="-127"/>
    <s v=""/>
  </r>
  <r>
    <d v="2025-06-02T00:00:00"/>
    <x v="2"/>
    <s v="Vipps Mobilepay As_x000a_Utb. 2000001 Vippsnr 963712"/>
    <m/>
    <m/>
    <s v="Overføring innland"/>
    <d v="2025-06-02T00:00:00"/>
    <s v=""/>
    <n v="244.37"/>
  </r>
  <r>
    <d v="2025-06-02T00:00:00"/>
    <x v="7"/>
    <s v="Vipps Mobilepay As_x000a_Utb. 2000001 Vippsnr 963710"/>
    <s v="Blodsporprøve Hegra"/>
    <m/>
    <s v="Overføring innland"/>
    <d v="2025-06-02T00:00:00"/>
    <s v=""/>
    <n v="2130.85"/>
  </r>
  <r>
    <d v="2025-06-02T00:00:00"/>
    <x v="2"/>
    <s v="Vipps Mobilepay As_x000a_Utb. 2000122 Vippsnr 16044"/>
    <m/>
    <m/>
    <s v="Overføring innland"/>
    <d v="2025-06-02T00:00:00"/>
    <s v=""/>
    <n v="49.12"/>
  </r>
  <r>
    <d v="2025-06-02T00:00:00"/>
    <x v="2"/>
    <s v="Vipps Mobilepay As_x000a_Utb. 2000121 Vippsnr 16044"/>
    <m/>
    <m/>
    <s v="Overføring innland"/>
    <d v="2025-06-02T00:00:00"/>
    <s v=""/>
    <n v="196.5"/>
  </r>
  <r>
    <d v="2025-06-02T00:00:00"/>
    <x v="8"/>
    <s v="Norsk Kennel Klub"/>
    <s v="Blodsporprøve Hegra"/>
    <m/>
    <s v="Giro"/>
    <d v="2025-06-02T00:00:00"/>
    <s v=""/>
    <n v="23814"/>
  </r>
  <r>
    <d v="2025-06-03T00:00:00"/>
    <x v="2"/>
    <s v="Vipps Mobilepay As_x000a_Utb. 2000002 Vippsnr 963712"/>
    <m/>
    <m/>
    <s v="Overføring innland"/>
    <d v="2025-06-03T00:00:00"/>
    <s v=""/>
    <n v="1221.8699999999999"/>
  </r>
  <r>
    <d v="2025-06-04T00:00:00"/>
    <x v="2"/>
    <s v="Vipps Mobilepay As_x000a_Utb. 2000123 Vippsnr 16044"/>
    <m/>
    <m/>
    <s v="Overføring innland"/>
    <d v="2025-06-04T00:00:00"/>
    <s v=""/>
    <n v="343.87"/>
  </r>
  <r>
    <d v="2025-06-04T00:00:00"/>
    <x v="5"/>
    <s v="Flaggfabrikken AS"/>
    <s v="Rosetter, medaljer og diplomer"/>
    <m/>
    <s v="Giro"/>
    <d v="2025-06-04T00:00:00"/>
    <n v="-1486"/>
    <s v=""/>
  </r>
  <r>
    <d v="2025-06-04T00:00:00"/>
    <x v="4"/>
    <s v="Fuglehunden AS"/>
    <s v="Fuglehunden"/>
    <m/>
    <s v="Giro"/>
    <d v="2025-06-04T00:00:00"/>
    <n v="-3570"/>
    <s v=""/>
  </r>
  <r>
    <d v="2025-06-04T00:00:00"/>
    <x v="4"/>
    <s v="Norsk Kennel Klub"/>
    <s v="NKK"/>
    <m/>
    <s v="Giro"/>
    <d v="2025-06-04T00:00:00"/>
    <s v=""/>
    <n v="1350"/>
  </r>
  <r>
    <d v="2025-06-06T00:00:00"/>
    <x v="5"/>
    <s v="Knut Børseth"/>
    <s v="Rosetter, medaljer og diplomer"/>
    <m/>
    <s v="Overføring innland"/>
    <d v="2025-06-06T00:00:00"/>
    <n v="-5000"/>
    <s v=""/>
  </r>
  <r>
    <d v="2025-06-10T00:00:00"/>
    <x v="2"/>
    <s v="Vipps Mobilepay As_x000a_Utb. 2000003 Vippsnr 963712"/>
    <m/>
    <m/>
    <s v="Overføring innland"/>
    <d v="2025-06-10T00:00:00"/>
    <s v=""/>
    <n v="1564"/>
  </r>
  <r>
    <d v="2025-06-11T00:00:00"/>
    <x v="2"/>
    <s v="Vipps Mobilepay As_x000a_Utb. 2000006 Vippsnr 963712"/>
    <m/>
    <m/>
    <s v="Overføring innland"/>
    <d v="2025-06-11T00:00:00"/>
    <s v=""/>
    <n v="1173"/>
  </r>
  <r>
    <d v="2025-06-11T00:00:00"/>
    <x v="2"/>
    <s v="Vipps Mobilepay As_x000a_Utb. 2000005 Vippsnr 963712"/>
    <m/>
    <m/>
    <s v="Overføring innland"/>
    <d v="2025-06-11T00:00:00"/>
    <s v=""/>
    <n v="879.74"/>
  </r>
  <r>
    <d v="2025-06-11T00:00:00"/>
    <x v="2"/>
    <s v="Vipps Mobilepay As_x000a_Utb. 2000004 Vippsnr 963712"/>
    <m/>
    <m/>
    <s v="Overføring innland"/>
    <d v="2025-06-11T00:00:00"/>
    <s v=""/>
    <n v="244.37"/>
  </r>
  <r>
    <d v="2025-06-13T00:00:00"/>
    <x v="7"/>
    <s v="Vipps Mobilepay As_x000a_Utb. 2000002 Vippsnr 963710"/>
    <s v="Apportprøve Hegra"/>
    <m/>
    <s v="Bet. innland connect"/>
    <d v="2025-06-13T00:00:00"/>
    <s v=""/>
    <n v="830.83"/>
  </r>
  <r>
    <d v="2025-06-13T00:00:00"/>
    <x v="8"/>
    <s v="Anne-Grethe Sætrang"/>
    <s v="Fellesutstillingen"/>
    <m/>
    <s v="Overføring innland"/>
    <d v="2025-06-13T00:00:00"/>
    <s v=""/>
    <n v="398"/>
  </r>
  <r>
    <d v="2025-06-16T00:00:00"/>
    <x v="6"/>
    <s v="Fredrik Sunde"/>
    <s v="Blodsporprøve Hegra"/>
    <m/>
    <s v="Fredrik Sunde"/>
    <d v="2025-06-16T00:00:00"/>
    <n v="-750"/>
    <m/>
  </r>
  <r>
    <d v="2025-06-16T00:00:00"/>
    <x v="6"/>
    <s v="Fredrik Sunde"/>
    <s v="Kjøregodtgjørelse autorisasjonsprøve"/>
    <m/>
    <s v="Fredrik Sunde"/>
    <d v="2025-06-16T00:00:00"/>
    <n v="-3710"/>
    <m/>
  </r>
  <r>
    <d v="2025-06-16T00:00:00"/>
    <x v="6"/>
    <s v="Fredrik Sunde"/>
    <s v="Apportprøve Hegra"/>
    <m/>
    <s v="Fredrik Sunde"/>
    <d v="2025-06-16T00:00:00"/>
    <n v="-500"/>
    <m/>
  </r>
  <r>
    <d v="2025-06-16T00:00:00"/>
    <x v="6"/>
    <s v="Torbjørn Eilasson"/>
    <s v="Apportprøve Hegra"/>
    <m/>
    <s v="Torbjørn Eilasson"/>
    <d v="2025-06-16T00:00:00"/>
    <n v="-1550"/>
    <m/>
  </r>
  <r>
    <d v="2025-06-16T00:00:00"/>
    <x v="6"/>
    <s v="Walter Paulsen"/>
    <s v="Apportprøve Hegra"/>
    <m/>
    <s v="Walter Paulsen"/>
    <d v="2025-06-16T00:00:00"/>
    <n v="-800"/>
    <m/>
  </r>
  <r>
    <d v="2025-06-16T00:00:00"/>
    <x v="7"/>
    <s v="Lisa Asmervik"/>
    <s v="Innkjøp kafé Hegra"/>
    <m/>
    <s v="Lisa Asmervik"/>
    <d v="2025-06-16T00:00:00"/>
    <n v="-3038.1"/>
    <m/>
  </r>
  <r>
    <d v="2025-06-16T00:00:00"/>
    <x v="8"/>
    <s v="Norsk Kennel Klub"/>
    <s v="Blodsporprøve Hegra"/>
    <m/>
    <s v="Norsk Kennel Klub"/>
    <d v="2025-06-16T00:00:00"/>
    <n v="-2736"/>
    <m/>
  </r>
  <r>
    <d v="2025-06-16T00:00:00"/>
    <x v="2"/>
    <s v="Camisa AS"/>
    <s v="T-skjorter"/>
    <m/>
    <s v="Nordea Finans Norge AS"/>
    <d v="2025-06-16T00:00:00"/>
    <n v="-10541"/>
    <m/>
  </r>
  <r>
    <d v="2025-06-16T00:00:00"/>
    <x v="8"/>
    <s v="Fuglehundklubbenes Forbund"/>
    <s v="FKFs dommerutdanningsfond"/>
    <m/>
    <s v="Fuglehundklubbenes Forbund"/>
    <d v="2025-06-16T00:00:00"/>
    <n v="-127.5"/>
    <m/>
  </r>
  <r>
    <d v="2025-06-16T00:00:00"/>
    <x v="7"/>
    <s v="Vipps Mobilepay As_x000a_Utb. 2000003 Vippsnr 963710"/>
    <s v="Apportprøve Hegra"/>
    <m/>
    <s v="Vipps Mobilepay As_x000a_Utb. 2000003 Vippsnr 963710"/>
    <d v="2025-06-16T00:00:00"/>
    <s v=""/>
    <n v="185.72"/>
  </r>
  <r>
    <d v="2025-06-20T00:00:00"/>
    <x v="8"/>
    <s v="Norsk Kennel Klub"/>
    <s v="Apportprøve Hegra"/>
    <m/>
    <m/>
    <m/>
    <m/>
    <n v="8877"/>
  </r>
  <r>
    <d v="2025-06-27T00:00:00"/>
    <x v="8"/>
    <s v="Norsk Kennel Klub"/>
    <s v="Apportprøve Hegra"/>
    <m/>
    <m/>
    <m/>
    <n v="-1123"/>
    <m/>
  </r>
  <r>
    <d v="2025-06-17T00:00:00"/>
    <x v="7"/>
    <s v="Vipps Mobilepay As_x000a_Utb. 2000004 Vippsnr 963710"/>
    <s v="Apportprøve Hegra"/>
    <m/>
    <s v="Overføring innland"/>
    <m/>
    <s v=""/>
    <n v="97.75"/>
  </r>
  <r>
    <d v="2025-06-20T00:00:00"/>
    <x v="8"/>
    <s v="Norsk Kennel Klub"/>
    <s v="Blodsporprøve Hegra"/>
    <m/>
    <s v="Giro"/>
    <m/>
    <s v=""/>
    <n v="2736"/>
  </r>
  <r>
    <d v="2025-06-20T00:00:00"/>
    <x v="8"/>
    <s v="Innbetaling kurs og middag"/>
    <s v="NWK-samling"/>
    <m/>
    <s v="Overføring innland"/>
    <m/>
    <s v=""/>
    <n v="343.87"/>
  </r>
  <r>
    <d v="2025-06-26T00:00:00"/>
    <x v="8"/>
    <s v="Innbetaling kurs og middag"/>
    <s v="NWK-samling"/>
    <m/>
    <s v="Overføring innland"/>
    <m/>
    <s v=""/>
    <n v="687.75"/>
  </r>
  <r>
    <d v="2025-06-26T00:00:00"/>
    <x v="2"/>
    <s v="Vipps Mobilepay As_x000a_Utb. 2000007 Vippsnr 963712"/>
    <m/>
    <m/>
    <s v="Overføring innland"/>
    <m/>
    <s v=""/>
    <n v="879.75"/>
  </r>
  <r>
    <d v="2025-06-27T00:00:00"/>
    <x v="5"/>
    <s v="Lisa Asmervik"/>
    <s v="Frakt"/>
    <s v="Klær og diplomer til NWK-samling"/>
    <s v="Overføring innland"/>
    <m/>
    <n v="-73"/>
    <s v=""/>
  </r>
  <r>
    <d v="2025-06-27T00:00:00"/>
    <x v="5"/>
    <s v="Flaggfabrikken AS"/>
    <s v="NWK-samling"/>
    <m/>
    <s v="Giro"/>
    <m/>
    <n v="-1522"/>
    <s v=""/>
  </r>
  <r>
    <d v="2025-06-27T00:00:00"/>
    <x v="8"/>
    <s v="Lisa Asmervik"/>
    <s v="Blodsporprøve Hegra"/>
    <s v="Utlegg dommermøte blodspor"/>
    <s v="Overføring innland"/>
    <m/>
    <n v="-259.37"/>
    <s v=""/>
  </r>
  <r>
    <d v="2025-06-27T00:00:00"/>
    <x v="2"/>
    <s v="Camisa AS"/>
    <s v="T-skjorter"/>
    <m/>
    <s v="Giro"/>
    <m/>
    <n v="-555.5"/>
    <s v=""/>
  </r>
  <r>
    <d v="2025-06-27T00:00:00"/>
    <x v="5"/>
    <s v="Sløyfer, minus Årets hund"/>
    <s v="NWK-samling"/>
    <s v="Sløyfer, minus Årets hund"/>
    <s v="Overførsel utland"/>
    <m/>
    <n v="-9692.16"/>
    <s v=""/>
  </r>
  <r>
    <d v="2025-06-30T00:00:00"/>
    <x v="8"/>
    <s v="Norsk Kennel Klub"/>
    <s v="Apportprøve Hegra"/>
    <m/>
    <s v="Giro"/>
    <m/>
    <s v=""/>
    <n v="1123"/>
  </r>
  <r>
    <d v="2025-06-30T00:00:00"/>
    <x v="7"/>
    <s v="Vipps kafé"/>
    <s v="NWK-samling"/>
    <m/>
    <s v="Overføring innland"/>
    <m/>
    <s v=""/>
    <n v="58.64"/>
  </r>
  <r>
    <d v="2025-06-30T00:00:00"/>
    <x v="2"/>
    <s v="Vipps Mobilepay As_x000a_Utb. 2000008 Vippsnr 963712"/>
    <m/>
    <m/>
    <s v="Overføring innland"/>
    <m/>
    <s v=""/>
    <n v="1319.61"/>
  </r>
  <r>
    <d v="2025-07-01T00:00:00"/>
    <x v="8"/>
    <s v="Sløyfer"/>
    <s v="NWK-samling"/>
    <m/>
    <s v="Overføring innland"/>
    <m/>
    <s v=""/>
    <n v="589.5"/>
  </r>
  <r>
    <d v="2025-07-01T00:00:00"/>
    <x v="7"/>
    <s v="Vipps kafé"/>
    <s v="NWK-samling"/>
    <m/>
    <s v="Overføring innland"/>
    <m/>
    <s v=""/>
    <n v="845.48"/>
  </r>
  <r>
    <d v="2025-07-01T00:00:00"/>
    <x v="2"/>
    <s v="Vipps Mobilepay As_x000a_Utb. 2000010 Vippsnr 963712"/>
    <m/>
    <m/>
    <s v="Overføring innland"/>
    <m/>
    <s v=""/>
    <n v="2590.35"/>
  </r>
  <r>
    <d v="2025-07-01T00:00:00"/>
    <x v="7"/>
    <s v="Vipps kafé"/>
    <s v="NWK-samling"/>
    <m/>
    <s v="Overføring innland"/>
    <m/>
    <s v=""/>
    <n v="845.5"/>
  </r>
  <r>
    <d v="2025-07-01T00:00:00"/>
    <x v="2"/>
    <s v="Vipps Mobilepay As_x000a_Utb. 2000011 Vippsnr 963712"/>
    <m/>
    <m/>
    <s v="Overføring innland"/>
    <m/>
    <s v=""/>
    <n v="2248.2399999999998"/>
  </r>
  <r>
    <d v="2025-07-01T00:00:00"/>
    <x v="7"/>
    <s v="Vipps kafé"/>
    <s v="NWK-samling"/>
    <m/>
    <s v="Overføring innland"/>
    <m/>
    <s v=""/>
    <n v="698.88"/>
  </r>
  <r>
    <d v="2025-07-01T00:00:00"/>
    <x v="2"/>
    <s v="Vipps Mobilepay As_x000a_Utb. 2000009 Vippsnr 963712"/>
    <m/>
    <m/>
    <s v="Overføring innland"/>
    <m/>
    <s v=""/>
    <n v="2003.86"/>
  </r>
  <r>
    <d v="2025-07-01T00:00:00"/>
    <x v="1"/>
    <s v="Se Detaljer i Fakturaoversikt Nettb_x000a_Juni 2025_x000a_For Foretak 00913854225"/>
    <m/>
    <m/>
    <s v="Omkostninger"/>
    <m/>
    <n v="-220.5"/>
    <s v=""/>
  </r>
  <r>
    <d v="2025-07-02T00:00:00"/>
    <x v="7"/>
    <s v="Vipps kafé"/>
    <s v="NWK-samling"/>
    <m/>
    <s v="Overføring innland"/>
    <m/>
    <s v=""/>
    <n v="14.66"/>
  </r>
  <r>
    <d v="2025-07-04T00:00:00"/>
    <x v="7"/>
    <s v="Grans Bryggeri AS"/>
    <s v="NWK-samling"/>
    <m/>
    <m/>
    <m/>
    <n v="-1632.61"/>
    <m/>
  </r>
  <r>
    <d v="2025-07-04T00:00:00"/>
    <x v="8"/>
    <s v="Kopipartner"/>
    <s v="Annet utstyr til prøver"/>
    <s v="Banner og roll-ups"/>
    <m/>
    <m/>
    <n v="-8556.25"/>
    <m/>
  </r>
  <r>
    <d v="2025-07-04T00:00:00"/>
    <x v="8"/>
    <s v="Uthuse As"/>
    <s v="Apportprøve Hegra"/>
    <s v="Gavekort, rest etter spons"/>
    <m/>
    <m/>
    <n v="-800"/>
    <m/>
  </r>
  <r>
    <d v="2025-07-04T00:00:00"/>
    <x v="8"/>
    <s v="Brunlanes Jeger og Fiskeforeni"/>
    <s v="NWK-samling"/>
    <m/>
    <m/>
    <m/>
    <n v="-2200"/>
    <m/>
  </r>
  <r>
    <d v="2025-07-04T00:00:00"/>
    <x v="4"/>
    <s v="Fuglehunden"/>
    <s v="Fuglehunden"/>
    <m/>
    <m/>
    <m/>
    <n v="-3815"/>
    <m/>
  </r>
  <r>
    <d v="2025-07-04T00:00:00"/>
    <x v="8"/>
    <s v="Ida Sollie"/>
    <s v="NWK-samling"/>
    <m/>
    <m/>
    <m/>
    <n v="-30000"/>
    <m/>
  </r>
  <r>
    <d v="2025-07-04T00:00:00"/>
    <x v="8"/>
    <s v="Innbetaling kurs og middag"/>
    <s v="NWK-samling"/>
    <m/>
    <m/>
    <m/>
    <m/>
    <n v="44000"/>
  </r>
  <r>
    <d v="2025-07-04T00:00:00"/>
    <x v="8"/>
    <s v="Norsk Kennel Klub"/>
    <s v="NWK-samling"/>
    <s v="Sporprøve"/>
    <m/>
    <m/>
    <m/>
    <n v="12424"/>
  </r>
  <r>
    <d v="2025-07-04T00:00:00"/>
    <x v="8"/>
    <s v="Norsk Kennel Klub"/>
    <s v="NWK-samling"/>
    <s v="Utstilling"/>
    <m/>
    <m/>
    <m/>
    <n v="10466"/>
  </r>
  <r>
    <d v="2025-07-04T00:00:00"/>
    <x v="8"/>
    <s v="Overnatting dommere og kursholder"/>
    <s v="NWK-samling"/>
    <m/>
    <m/>
    <m/>
    <n v="-6980"/>
    <m/>
  </r>
  <r>
    <d v="2025-07-04T00:00:00"/>
    <x v="7"/>
    <s v="Innkjøp Kafé NWK-samling"/>
    <s v="NWK-samling"/>
    <m/>
    <m/>
    <m/>
    <n v="-5050"/>
    <m/>
  </r>
  <r>
    <d v="2025-07-04T00:00:00"/>
    <x v="8"/>
    <s v="Premier Retreq"/>
    <s v="NWK-samling"/>
    <m/>
    <m/>
    <m/>
    <n v="-1287"/>
    <m/>
  </r>
  <r>
    <d v="2025-07-04T00:00:00"/>
    <x v="8"/>
    <s v="Jessie dommer"/>
    <s v="NWK-samling"/>
    <m/>
    <m/>
    <m/>
    <n v="-10020"/>
    <m/>
  </r>
  <r>
    <d v="2025-07-04T00:00:00"/>
    <x v="8"/>
    <s v="Kake + dommermat"/>
    <s v="NWK-samling"/>
    <m/>
    <m/>
    <m/>
    <n v="-3013"/>
    <m/>
  </r>
  <r>
    <d v="2025-07-04T00:00:00"/>
    <x v="8"/>
    <s v="Leie telt"/>
    <s v="NWK-samling"/>
    <m/>
    <m/>
    <m/>
    <n v="-1000"/>
    <m/>
  </r>
  <r>
    <d v="2025-07-04T00:00:00"/>
    <x v="8"/>
    <s v="Ringsekretær"/>
    <s v="NWK-samling"/>
    <m/>
    <m/>
    <m/>
    <n v="-1587"/>
    <m/>
  </r>
  <r>
    <d v="2025-07-04T00:00:00"/>
    <x v="8"/>
    <s v="Skriver"/>
    <s v="NWK-samling"/>
    <m/>
    <m/>
    <m/>
    <n v="-959"/>
    <m/>
  </r>
  <r>
    <d v="2025-07-04T00:00:00"/>
    <x v="8"/>
    <s v="Spordommere"/>
    <s v="NWK-samling"/>
    <m/>
    <m/>
    <m/>
    <n v="-4350"/>
    <m/>
  </r>
  <r>
    <d v="2025-07-04T00:00:00"/>
    <x v="8"/>
    <s v="Slakter Abrahamsen"/>
    <s v="NWK-samling"/>
    <m/>
    <m/>
    <m/>
    <n v="-9574"/>
    <m/>
  </r>
  <r>
    <d v="2025-07-04T00:00:00"/>
    <x v="8"/>
    <s v="Sløyfer til Årets hund"/>
    <s v="Årets hund"/>
    <s v="Ta Ana Bedna Ova Wilczkova"/>
    <m/>
    <m/>
    <n v="-6030"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  <r>
    <m/>
    <x v="9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C63F3CE-D980-4D75-A775-D6620F2CC0B3}" name="Pivottabell1" cacheId="149" applyNumberFormats="0" applyBorderFormats="0" applyFontFormats="0" applyPatternFormats="0" applyAlignmentFormats="0" applyWidthHeightFormats="1" dataCaption="Verdier" updatedVersion="8" minRefreshableVersion="3" useAutoFormatting="1" itemPrintTitles="1" createdVersion="8" indent="0" outline="1" outlineData="1" multipleFieldFilters="0">
  <location ref="A3:C13" firstHeaderRow="0" firstDataRow="1" firstDataCol="1"/>
  <pivotFields count="9">
    <pivotField showAll="0"/>
    <pivotField axis="axisRow" showAll="0" sortType="descending">
      <items count="17">
        <item x="0"/>
        <item x="6"/>
        <item m="1" x="11"/>
        <item m="1" x="12"/>
        <item m="1" x="15"/>
        <item x="7"/>
        <item m="1" x="10"/>
        <item x="2"/>
        <item x="1"/>
        <item m="1" x="14"/>
        <item x="8"/>
        <item m="1" x="13"/>
        <item x="3"/>
        <item x="5"/>
        <item h="1" x="9"/>
        <item x="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dataField="1" showAll="0"/>
    <pivotField dataField="1" showAll="0"/>
  </pivotFields>
  <rowFields count="1">
    <field x="1"/>
  </rowFields>
  <rowItems count="10">
    <i>
      <x/>
    </i>
    <i>
      <x v="10"/>
    </i>
    <i>
      <x v="15"/>
    </i>
    <i>
      <x v="7"/>
    </i>
    <i>
      <x v="5"/>
    </i>
    <i>
      <x v="12"/>
    </i>
    <i>
      <x v="13"/>
    </i>
    <i>
      <x v="1"/>
    </i>
    <i>
      <x v="8"/>
    </i>
    <i t="grand">
      <x/>
    </i>
  </rowItems>
  <colFields count="1">
    <field x="-2"/>
  </colFields>
  <colItems count="2">
    <i>
      <x/>
    </i>
    <i i="1">
      <x v="1"/>
    </i>
  </colItems>
  <dataFields count="2">
    <dataField name="Summer av Inn" fld="8" baseField="1" baseItem="0"/>
    <dataField name="Summer av Ut" fld="7" baseField="1" baseItem="0"/>
  </dataFields>
  <formats count="1">
    <format dxfId="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9853261-9973-4D3E-B51F-7A3DEB06538F}" name="Pivottabell1" cacheId="148" applyNumberFormats="0" applyBorderFormats="0" applyFontFormats="0" applyPatternFormats="0" applyAlignmentFormats="0" applyWidthHeightFormats="1" dataCaption="Verdier" updatedVersion="8" minRefreshableVersion="3" useAutoFormatting="1" itemPrintTitles="1" createdVersion="8" indent="0" outline="1" outlineData="1" multipleFieldFilters="0">
  <location ref="A3:C15" firstHeaderRow="0" firstDataRow="1" firstDataCol="1" rowPageCount="1" colPageCount="1"/>
  <pivotFields count="8">
    <pivotField axis="axisPage" multipleItemSelectionAllowed="1" showAll="0">
      <items count="12">
        <item x="6"/>
        <item h="1" x="0"/>
        <item x="7"/>
        <item h="1" m="1" x="10"/>
        <item h="1" x="2"/>
        <item h="1" x="1"/>
        <item h="1" x="3"/>
        <item x="5"/>
        <item h="1" x="9"/>
        <item x="8"/>
        <item h="1" x="4"/>
        <item t="default"/>
      </items>
    </pivotField>
    <pivotField showAll="0"/>
    <pivotField axis="axisRow" showAll="0">
      <items count="19">
        <item x="6"/>
        <item x="9"/>
        <item m="1" x="17"/>
        <item x="8"/>
        <item x="5"/>
        <item x="10"/>
        <item x="1"/>
        <item x="13"/>
        <item x="15"/>
        <item x="2"/>
        <item x="12"/>
        <item x="11"/>
        <item x="3"/>
        <item x="14"/>
        <item x="7"/>
        <item x="4"/>
        <item x="0"/>
        <item x="16"/>
        <item t="default"/>
      </items>
    </pivotField>
    <pivotField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dataField="1" showAll="0"/>
  </pivotFields>
  <rowFields count="1">
    <field x="2"/>
  </rowFields>
  <rowItems count="12">
    <i>
      <x/>
    </i>
    <i>
      <x v="1"/>
    </i>
    <i>
      <x v="3"/>
    </i>
    <i>
      <x v="5"/>
    </i>
    <i>
      <x v="7"/>
    </i>
    <i>
      <x v="8"/>
    </i>
    <i>
      <x v="10"/>
    </i>
    <i>
      <x v="11"/>
    </i>
    <i>
      <x v="13"/>
    </i>
    <i>
      <x v="14"/>
    </i>
    <i>
      <x v="17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-1"/>
  </pageFields>
  <dataFields count="2">
    <dataField name="Summer av Inn" fld="7" baseField="3" baseItem="0"/>
    <dataField name="Summer av Ut" fld="6" baseField="3" baseItem="0"/>
  </dataFields>
  <formats count="2">
    <format dxfId="4">
      <pivotArea outline="0" collapsedLevelsAreSubtotals="1" fieldPosition="0"/>
    </format>
    <format dxfId="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33EDF48-C5C0-4505-AE9E-D1EFB7944EA4}" name="Pivottabell1" cacheId="148" applyNumberFormats="0" applyBorderFormats="0" applyFontFormats="0" applyPatternFormats="0" applyAlignmentFormats="0" applyWidthHeightFormats="1" dataCaption="Verdier" updatedVersion="8" minRefreshableVersion="3" useAutoFormatting="1" itemPrintTitles="1" createdVersion="8" indent="0" outline="1" outlineData="1" multipleFieldFilters="0">
  <location ref="A4:C28" firstHeaderRow="0" firstDataRow="1" firstDataCol="1" rowPageCount="1" colPageCount="1"/>
  <pivotFields count="8">
    <pivotField axis="axisPage" multipleItemSelectionAllowed="1" showAll="0">
      <items count="12">
        <item x="6"/>
        <item h="1" x="0"/>
        <item x="7"/>
        <item h="1" m="1" x="10"/>
        <item h="1" x="2"/>
        <item h="1" x="1"/>
        <item h="1" x="3"/>
        <item x="5"/>
        <item h="1" x="9"/>
        <item x="8"/>
        <item h="1" x="4"/>
        <item t="default"/>
      </items>
    </pivotField>
    <pivotField axis="axisRow" showAll="0">
      <items count="84">
        <item x="40"/>
        <item x="59"/>
        <item x="25"/>
        <item x="11"/>
        <item x="18"/>
        <item x="33"/>
        <item x="41"/>
        <item x="60"/>
        <item x="6"/>
        <item x="5"/>
        <item x="56"/>
        <item x="19"/>
        <item x="21"/>
        <item x="4"/>
        <item x="61"/>
        <item x="46"/>
        <item x="63"/>
        <item x="20"/>
        <item x="65"/>
        <item x="66"/>
        <item x="22"/>
        <item x="34"/>
        <item x="57"/>
        <item x="67"/>
        <item x="12"/>
        <item x="23"/>
        <item x="17"/>
        <item x="9"/>
        <item x="62"/>
        <item x="15"/>
        <item x="64"/>
        <item x="68"/>
        <item x="14"/>
        <item x="1"/>
        <item x="10"/>
        <item x="8"/>
        <item x="55"/>
        <item x="26"/>
        <item x="13"/>
        <item x="69"/>
        <item x="71"/>
        <item x="51"/>
        <item x="72"/>
        <item x="48"/>
        <item x="70"/>
        <item x="24"/>
        <item m="1" x="82"/>
        <item m="1" x="76"/>
        <item x="42"/>
        <item x="58"/>
        <item x="49"/>
        <item x="28"/>
        <item x="27"/>
        <item x="39"/>
        <item x="31"/>
        <item x="44"/>
        <item x="35"/>
        <item x="45"/>
        <item x="38"/>
        <item m="1" x="77"/>
        <item x="37"/>
        <item m="1" x="80"/>
        <item x="36"/>
        <item m="1" x="78"/>
        <item x="47"/>
        <item m="1" x="79"/>
        <item x="50"/>
        <item m="1" x="81"/>
        <item x="54"/>
        <item x="52"/>
        <item x="53"/>
        <item x="2"/>
        <item x="3"/>
        <item x="7"/>
        <item x="16"/>
        <item x="30"/>
        <item x="29"/>
        <item x="32"/>
        <item m="1" x="73"/>
        <item m="1" x="74"/>
        <item m="1" x="75"/>
        <item x="43"/>
        <item x="0"/>
        <item t="default"/>
      </items>
    </pivotField>
    <pivotField axis="axisRow" multipleItemSelectionAllowed="1" showAll="0">
      <items count="19">
        <item h="1" x="6"/>
        <item x="9"/>
        <item m="1" x="17"/>
        <item x="8"/>
        <item h="1" x="5"/>
        <item h="1" x="10"/>
        <item h="1" x="1"/>
        <item h="1" x="13"/>
        <item h="1" x="15"/>
        <item h="1" x="2"/>
        <item x="12"/>
        <item h="1" x="11"/>
        <item h="1" x="3"/>
        <item h="1" x="14"/>
        <item h="1" x="7"/>
        <item h="1" x="4"/>
        <item h="1" x="0"/>
        <item h="1" x="16"/>
        <item t="default"/>
      </items>
    </pivotField>
    <pivotField showAll="0" sortType="descending">
      <items count="10">
        <item x="4"/>
        <item x="5"/>
        <item x="1"/>
        <item x="3"/>
        <item x="6"/>
        <item x="8"/>
        <item x="2"/>
        <item x="7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dataField="1" showAll="0"/>
  </pivotFields>
  <rowFields count="2">
    <field x="2"/>
    <field x="1"/>
  </rowFields>
  <rowItems count="24">
    <i>
      <x v="1"/>
    </i>
    <i r="1">
      <x v="6"/>
    </i>
    <i r="1">
      <x v="27"/>
    </i>
    <i r="1">
      <x v="48"/>
    </i>
    <i r="1">
      <x v="49"/>
    </i>
    <i r="1">
      <x v="53"/>
    </i>
    <i r="1">
      <x v="55"/>
    </i>
    <i r="1">
      <x v="57"/>
    </i>
    <i r="1">
      <x v="81"/>
    </i>
    <i>
      <x v="3"/>
    </i>
    <i r="1">
      <x v="2"/>
    </i>
    <i r="1">
      <x v="6"/>
    </i>
    <i r="1">
      <x v="11"/>
    </i>
    <i r="1">
      <x v="12"/>
    </i>
    <i r="1">
      <x v="17"/>
    </i>
    <i r="1">
      <x v="20"/>
    </i>
    <i r="1">
      <x v="25"/>
    </i>
    <i r="1">
      <x v="26"/>
    </i>
    <i r="1">
      <x v="27"/>
    </i>
    <i r="1">
      <x v="45"/>
    </i>
    <i r="1">
      <x v="51"/>
    </i>
    <i>
      <x v="10"/>
    </i>
    <i r="1">
      <x v="26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-1"/>
  </pageFields>
  <dataFields count="2">
    <dataField name="Summer av Inn" fld="7" baseField="3" baseItem="0"/>
    <dataField name="Summer av Ut" fld="6" baseField="3" baseItem="0"/>
  </dataFields>
  <formats count="2">
    <format dxfId="2">
      <pivotArea outline="0" collapsedLevelsAreSubtotals="1" fieldPosition="0"/>
    </format>
    <format dxfId="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0172686-5B26-4AD6-90A6-FC515822C3C6}" name="Pivottabell1" cacheId="148" applyNumberFormats="0" applyBorderFormats="0" applyFontFormats="0" applyPatternFormats="0" applyAlignmentFormats="0" applyWidthHeightFormats="1" dataCaption="Verdier" updatedVersion="8" minRefreshableVersion="3" useAutoFormatting="1" itemPrintTitles="1" createdVersion="8" indent="0" outline="1" outlineData="1" multipleFieldFilters="0">
  <location ref="A4:C25" firstHeaderRow="0" firstDataRow="1" firstDataCol="1" rowPageCount="1" colPageCount="1"/>
  <pivotFields count="8">
    <pivotField axis="axisPage" multipleItemSelectionAllowed="1" showAll="0">
      <items count="12">
        <item x="6"/>
        <item h="1" x="0"/>
        <item x="7"/>
        <item h="1" m="1" x="10"/>
        <item h="1" x="2"/>
        <item h="1" x="1"/>
        <item h="1" x="3"/>
        <item x="5"/>
        <item h="1" x="9"/>
        <item x="8"/>
        <item h="1" x="4"/>
        <item t="default"/>
      </items>
    </pivotField>
    <pivotField axis="axisRow" showAll="0" sortType="descending">
      <items count="84">
        <item x="40"/>
        <item x="59"/>
        <item x="25"/>
        <item x="11"/>
        <item x="18"/>
        <item x="33"/>
        <item x="41"/>
        <item x="60"/>
        <item x="6"/>
        <item x="5"/>
        <item x="56"/>
        <item x="19"/>
        <item x="21"/>
        <item x="4"/>
        <item x="61"/>
        <item x="46"/>
        <item x="63"/>
        <item x="20"/>
        <item x="65"/>
        <item x="66"/>
        <item x="22"/>
        <item x="34"/>
        <item x="57"/>
        <item x="67"/>
        <item x="12"/>
        <item x="23"/>
        <item x="17"/>
        <item x="9"/>
        <item x="62"/>
        <item x="15"/>
        <item x="64"/>
        <item x="68"/>
        <item x="14"/>
        <item x="1"/>
        <item x="10"/>
        <item x="8"/>
        <item x="55"/>
        <item x="26"/>
        <item x="13"/>
        <item x="69"/>
        <item x="71"/>
        <item x="70"/>
        <item x="24"/>
        <item m="1" x="76"/>
        <item x="42"/>
        <item x="58"/>
        <item x="28"/>
        <item x="27"/>
        <item x="39"/>
        <item x="31"/>
        <item x="44"/>
        <item x="35"/>
        <item x="45"/>
        <item x="38"/>
        <item m="1" x="77"/>
        <item x="37"/>
        <item m="1" x="80"/>
        <item x="36"/>
        <item m="1" x="78"/>
        <item x="47"/>
        <item m="1" x="79"/>
        <item x="50"/>
        <item m="1" x="81"/>
        <item x="54"/>
        <item x="52"/>
        <item x="53"/>
        <item x="2"/>
        <item x="3"/>
        <item x="7"/>
        <item x="16"/>
        <item x="30"/>
        <item x="29"/>
        <item x="32"/>
        <item m="1" x="73"/>
        <item m="1" x="74"/>
        <item m="1" x="75"/>
        <item x="43"/>
        <item x="0"/>
        <item m="1" x="82"/>
        <item x="48"/>
        <item x="49"/>
        <item x="72"/>
        <item x="5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multipleItemSelectionAllowed="1" showAll="0">
      <items count="19">
        <item h="1" x="6"/>
        <item h="1" x="9"/>
        <item h="1" m="1" x="17"/>
        <item h="1" x="8"/>
        <item h="1" x="5"/>
        <item h="1" x="10"/>
        <item h="1" x="1"/>
        <item h="1" x="13"/>
        <item h="1" x="15"/>
        <item h="1" x="2"/>
        <item h="1" x="12"/>
        <item h="1" x="11"/>
        <item h="1" x="3"/>
        <item x="14"/>
        <item h="1" x="7"/>
        <item h="1" x="4"/>
        <item h="1" x="0"/>
        <item h="1" x="16"/>
        <item t="default"/>
      </items>
    </pivotField>
    <pivotField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dataField="1" showAll="0"/>
  </pivotFields>
  <rowFields count="2">
    <field x="2"/>
    <field x="1"/>
  </rowFields>
  <rowItems count="21">
    <i>
      <x v="13"/>
    </i>
    <i r="1">
      <x v="15"/>
    </i>
    <i r="1">
      <x v="27"/>
    </i>
    <i r="1">
      <x v="80"/>
    </i>
    <i r="1">
      <x v="82"/>
    </i>
    <i r="1">
      <x v="30"/>
    </i>
    <i r="1">
      <x v="41"/>
    </i>
    <i r="1">
      <x v="39"/>
    </i>
    <i r="1">
      <x v="16"/>
    </i>
    <i r="1">
      <x v="5"/>
    </i>
    <i r="1">
      <x v="18"/>
    </i>
    <i r="1">
      <x v="31"/>
    </i>
    <i r="1">
      <x v="19"/>
    </i>
    <i r="1">
      <x v="40"/>
    </i>
    <i r="1">
      <x v="23"/>
    </i>
    <i r="1">
      <x v="79"/>
    </i>
    <i r="1">
      <x v="14"/>
    </i>
    <i r="1">
      <x v="10"/>
    </i>
    <i r="1">
      <x v="1"/>
    </i>
    <i r="1">
      <x v="28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-1"/>
  </pageFields>
  <dataFields count="2">
    <dataField name="Summer av Inn" fld="7" baseField="3" baseItem="0"/>
    <dataField name="Summer av Ut" fld="6" baseField="3" baseItem="0"/>
  </dataFields>
  <formats count="2">
    <format dxfId="0">
      <pivotArea outline="0" collapsedLevelsAreSubtotals="1" fieldPosition="0"/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C9347-054D-4579-A3C3-97B0E58F386C}">
  <dimension ref="A1:N141"/>
  <sheetViews>
    <sheetView zoomScaleNormal="100" workbookViewId="0">
      <selection activeCell="E3" sqref="E3"/>
    </sheetView>
  </sheetViews>
  <sheetFormatPr defaultColWidth="10.85546875" defaultRowHeight="15.6"/>
  <cols>
    <col min="1" max="1" width="18.140625" style="11" bestFit="1" customWidth="1"/>
    <col min="2" max="2" width="28.5703125" style="11" bestFit="1" customWidth="1"/>
    <col min="3" max="3" width="5.85546875" style="11" customWidth="1"/>
    <col min="4" max="4" width="38.42578125" style="11" customWidth="1"/>
    <col min="5" max="5" width="36.85546875" style="11" bestFit="1" customWidth="1"/>
    <col min="6" max="6" width="32.5703125" style="11" bestFit="1" customWidth="1"/>
    <col min="7" max="7" width="29.28515625" style="11" hidden="1" customWidth="1"/>
    <col min="8" max="8" width="16" style="11" hidden="1" customWidth="1"/>
    <col min="9" max="9" width="22.42578125" style="68" customWidth="1"/>
    <col min="10" max="10" width="14.7109375" style="23" bestFit="1" customWidth="1"/>
    <col min="11" max="11" width="16.28515625" style="24" customWidth="1"/>
    <col min="12" max="12" width="17.28515625" style="11" hidden="1" customWidth="1"/>
    <col min="13" max="13" width="16.42578125" style="11" hidden="1" customWidth="1"/>
    <col min="14" max="259" width="8.7109375" style="11" customWidth="1"/>
    <col min="260" max="16384" width="10.85546875" style="11"/>
  </cols>
  <sheetData>
    <row r="1" spans="1:13">
      <c r="A1" s="7" t="s">
        <v>0</v>
      </c>
      <c r="B1" s="8" t="s">
        <v>1</v>
      </c>
      <c r="C1" s="8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66" t="s">
        <v>8</v>
      </c>
      <c r="J1" s="9" t="s">
        <v>9</v>
      </c>
      <c r="K1" s="10" t="s">
        <v>10</v>
      </c>
      <c r="L1" s="7" t="s">
        <v>11</v>
      </c>
      <c r="M1" s="7" t="s">
        <v>12</v>
      </c>
    </row>
    <row r="2" spans="1:13" ht="15.75">
      <c r="A2" s="7"/>
      <c r="B2" s="8"/>
      <c r="C2" s="8"/>
      <c r="D2" s="7"/>
      <c r="E2" s="7"/>
      <c r="F2" s="7"/>
      <c r="G2" s="7"/>
      <c r="H2" s="7"/>
      <c r="I2" s="66"/>
      <c r="J2" s="9"/>
      <c r="K2" s="10"/>
      <c r="L2" s="7"/>
      <c r="M2" s="7"/>
    </row>
    <row r="3" spans="1:13" s="61" customFormat="1" ht="16.5">
      <c r="A3" s="64">
        <v>45658</v>
      </c>
      <c r="B3" s="65" t="s">
        <v>13</v>
      </c>
      <c r="C3" s="65"/>
      <c r="D3" s="7"/>
      <c r="E3" s="7"/>
      <c r="F3" s="7"/>
      <c r="G3" s="7"/>
      <c r="H3" s="7"/>
      <c r="I3" s="66"/>
      <c r="J3" s="9"/>
      <c r="K3" s="14">
        <v>121994</v>
      </c>
      <c r="L3" s="7"/>
      <c r="M3" s="7"/>
    </row>
    <row r="4" spans="1:13" ht="16.5">
      <c r="A4" s="12">
        <v>45659</v>
      </c>
      <c r="B4" s="13" t="s">
        <v>14</v>
      </c>
      <c r="C4" s="57">
        <v>1</v>
      </c>
      <c r="D4" s="15" t="s">
        <v>15</v>
      </c>
      <c r="E4" s="15"/>
      <c r="F4" s="15"/>
      <c r="G4" s="16" t="s">
        <v>14</v>
      </c>
      <c r="H4" s="12">
        <v>45659</v>
      </c>
      <c r="I4" s="12" t="s">
        <v>16</v>
      </c>
      <c r="J4" s="17">
        <v>-40</v>
      </c>
      <c r="K4" s="18" t="s">
        <v>17</v>
      </c>
      <c r="L4" s="16" t="s">
        <v>18</v>
      </c>
      <c r="M4" s="16" t="s">
        <v>17</v>
      </c>
    </row>
    <row r="5" spans="1:13" ht="16.5">
      <c r="A5" s="12">
        <v>45671</v>
      </c>
      <c r="B5" s="13" t="s">
        <v>19</v>
      </c>
      <c r="C5" s="57">
        <v>2</v>
      </c>
      <c r="D5" s="15" t="s">
        <v>20</v>
      </c>
      <c r="E5" s="15" t="s">
        <v>21</v>
      </c>
      <c r="F5" s="15"/>
      <c r="G5" s="16" t="s">
        <v>22</v>
      </c>
      <c r="H5" s="12">
        <v>45671</v>
      </c>
      <c r="I5" s="12" t="s">
        <v>16</v>
      </c>
      <c r="J5" s="17" t="s">
        <v>17</v>
      </c>
      <c r="K5" s="18">
        <v>196.5</v>
      </c>
      <c r="L5" s="16" t="s">
        <v>23</v>
      </c>
      <c r="M5" s="16" t="s">
        <v>24</v>
      </c>
    </row>
    <row r="6" spans="1:13" ht="16.5">
      <c r="A6" s="12">
        <v>45680</v>
      </c>
      <c r="B6" s="13" t="s">
        <v>19</v>
      </c>
      <c r="C6" s="57">
        <v>3</v>
      </c>
      <c r="D6" s="15" t="s">
        <v>20</v>
      </c>
      <c r="E6" s="15" t="s">
        <v>21</v>
      </c>
      <c r="F6" s="15"/>
      <c r="G6" s="16" t="s">
        <v>22</v>
      </c>
      <c r="H6" s="12">
        <v>45680</v>
      </c>
      <c r="I6" s="12" t="s">
        <v>16</v>
      </c>
      <c r="J6" s="17" t="s">
        <v>17</v>
      </c>
      <c r="K6" s="18">
        <v>98.25</v>
      </c>
      <c r="L6" s="16" t="s">
        <v>25</v>
      </c>
      <c r="M6" s="16" t="s">
        <v>26</v>
      </c>
    </row>
    <row r="7" spans="1:13">
      <c r="A7" s="12">
        <v>45681</v>
      </c>
      <c r="B7" s="19" t="s">
        <v>27</v>
      </c>
      <c r="C7" s="57">
        <v>4</v>
      </c>
      <c r="D7" s="16" t="s">
        <v>28</v>
      </c>
      <c r="E7" s="16"/>
      <c r="F7" s="16" t="s">
        <v>29</v>
      </c>
      <c r="G7" s="16" t="s">
        <v>22</v>
      </c>
      <c r="H7" s="12">
        <v>45681</v>
      </c>
      <c r="I7" s="12" t="s">
        <v>16</v>
      </c>
      <c r="J7" s="17">
        <v>-500</v>
      </c>
      <c r="K7" s="18" t="s">
        <v>17</v>
      </c>
      <c r="L7" s="16" t="s">
        <v>30</v>
      </c>
      <c r="M7" s="16" t="s">
        <v>31</v>
      </c>
    </row>
    <row r="8" spans="1:13">
      <c r="A8" s="12">
        <v>45681</v>
      </c>
      <c r="B8" s="19" t="s">
        <v>32</v>
      </c>
      <c r="C8" s="57">
        <v>5</v>
      </c>
      <c r="D8" s="16" t="s">
        <v>33</v>
      </c>
      <c r="E8" s="16" t="s">
        <v>34</v>
      </c>
      <c r="F8" s="16"/>
      <c r="G8" s="16" t="s">
        <v>22</v>
      </c>
      <c r="H8" s="12">
        <v>45681</v>
      </c>
      <c r="I8" s="12" t="s">
        <v>35</v>
      </c>
      <c r="J8" s="17">
        <v>-3990</v>
      </c>
      <c r="K8" s="18" t="s">
        <v>17</v>
      </c>
      <c r="L8" s="16" t="s">
        <v>36</v>
      </c>
      <c r="M8" s="16" t="s">
        <v>37</v>
      </c>
    </row>
    <row r="9" spans="1:13">
      <c r="A9" s="12">
        <v>45681</v>
      </c>
      <c r="B9" s="19" t="s">
        <v>32</v>
      </c>
      <c r="C9" s="58">
        <v>6</v>
      </c>
      <c r="D9" s="16" t="s">
        <v>38</v>
      </c>
      <c r="E9" s="16" t="s">
        <v>39</v>
      </c>
      <c r="F9" s="16"/>
      <c r="G9" s="16" t="s">
        <v>40</v>
      </c>
      <c r="H9" s="12">
        <v>45681</v>
      </c>
      <c r="I9" s="12" t="s">
        <v>16</v>
      </c>
      <c r="J9" s="17">
        <v>-4620</v>
      </c>
      <c r="K9" s="18" t="s">
        <v>17</v>
      </c>
      <c r="L9" s="16" t="s">
        <v>41</v>
      </c>
      <c r="M9" s="16" t="s">
        <v>42</v>
      </c>
    </row>
    <row r="10" spans="1:13" ht="16.5">
      <c r="A10" s="12">
        <v>45681</v>
      </c>
      <c r="B10" s="13" t="s">
        <v>19</v>
      </c>
      <c r="C10" s="58">
        <v>7</v>
      </c>
      <c r="D10" s="15" t="s">
        <v>20</v>
      </c>
      <c r="E10" s="15" t="s">
        <v>21</v>
      </c>
      <c r="F10" s="15"/>
      <c r="G10" s="16" t="s">
        <v>22</v>
      </c>
      <c r="H10" s="12">
        <v>45681</v>
      </c>
      <c r="I10" s="12" t="s">
        <v>16</v>
      </c>
      <c r="J10" s="17" t="s">
        <v>17</v>
      </c>
      <c r="K10" s="18">
        <v>196.5</v>
      </c>
      <c r="L10" s="16" t="s">
        <v>43</v>
      </c>
      <c r="M10" s="16" t="s">
        <v>44</v>
      </c>
    </row>
    <row r="11" spans="1:13" ht="16.5">
      <c r="A11" s="12">
        <v>45691</v>
      </c>
      <c r="B11" s="13" t="s">
        <v>14</v>
      </c>
      <c r="C11" s="58">
        <v>8</v>
      </c>
      <c r="D11" s="15" t="s">
        <v>15</v>
      </c>
      <c r="E11" s="15"/>
      <c r="F11" s="15"/>
      <c r="G11" s="16" t="s">
        <v>14</v>
      </c>
      <c r="H11" s="12">
        <v>45691</v>
      </c>
      <c r="I11" s="12" t="s">
        <v>16</v>
      </c>
      <c r="J11" s="17">
        <v>-52.5</v>
      </c>
      <c r="K11" s="18" t="s">
        <v>17</v>
      </c>
      <c r="L11" s="16" t="s">
        <v>45</v>
      </c>
      <c r="M11" s="16" t="s">
        <v>17</v>
      </c>
    </row>
    <row r="12" spans="1:13" ht="15.75">
      <c r="A12" s="12">
        <v>45694</v>
      </c>
      <c r="B12" s="19" t="s">
        <v>32</v>
      </c>
      <c r="C12" s="58">
        <v>9</v>
      </c>
      <c r="D12" s="16" t="s">
        <v>46</v>
      </c>
      <c r="E12" s="16" t="s">
        <v>47</v>
      </c>
      <c r="F12" s="16" t="s">
        <v>48</v>
      </c>
      <c r="G12" s="16" t="s">
        <v>40</v>
      </c>
      <c r="H12" s="12">
        <v>45694</v>
      </c>
      <c r="I12" s="12" t="s">
        <v>35</v>
      </c>
      <c r="J12" s="17" t="s">
        <v>17</v>
      </c>
      <c r="K12" s="18">
        <v>36800</v>
      </c>
      <c r="L12" s="16" t="s">
        <v>49</v>
      </c>
      <c r="M12" s="16" t="s">
        <v>50</v>
      </c>
    </row>
    <row r="13" spans="1:13" ht="15.75">
      <c r="A13" s="12">
        <v>45714</v>
      </c>
      <c r="B13" s="19" t="s">
        <v>32</v>
      </c>
      <c r="C13" s="58">
        <v>10</v>
      </c>
      <c r="D13" s="16" t="s">
        <v>38</v>
      </c>
      <c r="E13" s="16" t="s">
        <v>39</v>
      </c>
      <c r="F13" s="16"/>
      <c r="G13" s="16" t="s">
        <v>40</v>
      </c>
      <c r="H13" s="12">
        <v>45714</v>
      </c>
      <c r="I13" s="12" t="s">
        <v>16</v>
      </c>
      <c r="J13" s="17">
        <v>-4557.88</v>
      </c>
      <c r="K13" s="18" t="s">
        <v>17</v>
      </c>
      <c r="L13" s="16" t="s">
        <v>51</v>
      </c>
      <c r="M13" s="16" t="s">
        <v>52</v>
      </c>
    </row>
    <row r="14" spans="1:13" ht="15.75">
      <c r="A14" s="12">
        <v>45714</v>
      </c>
      <c r="B14" s="19" t="s">
        <v>32</v>
      </c>
      <c r="C14" s="58">
        <v>11</v>
      </c>
      <c r="D14" s="16" t="s">
        <v>38</v>
      </c>
      <c r="E14" s="16" t="s">
        <v>39</v>
      </c>
      <c r="F14" s="16"/>
      <c r="G14" s="16" t="s">
        <v>40</v>
      </c>
      <c r="H14" s="12">
        <v>45714</v>
      </c>
      <c r="I14" s="12" t="s">
        <v>16</v>
      </c>
      <c r="J14" s="17">
        <v>-4620</v>
      </c>
      <c r="K14" s="18" t="s">
        <v>17</v>
      </c>
      <c r="L14" s="16" t="s">
        <v>53</v>
      </c>
      <c r="M14" s="16" t="s">
        <v>54</v>
      </c>
    </row>
    <row r="15" spans="1:13" ht="16.5">
      <c r="A15" s="12">
        <v>45719</v>
      </c>
      <c r="B15" s="13" t="s">
        <v>14</v>
      </c>
      <c r="C15" s="58">
        <v>12</v>
      </c>
      <c r="D15" s="15" t="s">
        <v>15</v>
      </c>
      <c r="E15" s="15"/>
      <c r="F15" s="15"/>
      <c r="G15" s="16" t="s">
        <v>14</v>
      </c>
      <c r="H15" s="12">
        <v>45719</v>
      </c>
      <c r="I15" s="12" t="s">
        <v>16</v>
      </c>
      <c r="J15" s="17">
        <v>-43</v>
      </c>
      <c r="K15" s="18" t="s">
        <v>17</v>
      </c>
      <c r="L15" s="16" t="s">
        <v>55</v>
      </c>
      <c r="M15" s="16" t="s">
        <v>17</v>
      </c>
    </row>
    <row r="16" spans="1:13" ht="15.75">
      <c r="A16" s="12">
        <v>45721</v>
      </c>
      <c r="B16" s="19" t="s">
        <v>32</v>
      </c>
      <c r="C16" s="58">
        <v>13</v>
      </c>
      <c r="D16" s="16" t="s">
        <v>46</v>
      </c>
      <c r="E16" s="16" t="s">
        <v>47</v>
      </c>
      <c r="F16" s="16"/>
      <c r="G16" s="16" t="s">
        <v>40</v>
      </c>
      <c r="H16" s="12">
        <v>45721</v>
      </c>
      <c r="I16" s="12" t="s">
        <v>35</v>
      </c>
      <c r="J16" s="17" t="s">
        <v>17</v>
      </c>
      <c r="K16" s="18">
        <v>6100</v>
      </c>
      <c r="L16" s="16" t="s">
        <v>56</v>
      </c>
      <c r="M16" s="16" t="s">
        <v>57</v>
      </c>
    </row>
    <row r="17" spans="1:13" ht="15.75">
      <c r="A17" s="12">
        <v>45734</v>
      </c>
      <c r="B17" s="19" t="s">
        <v>19</v>
      </c>
      <c r="C17" s="58">
        <v>14</v>
      </c>
      <c r="D17" s="16" t="s">
        <v>58</v>
      </c>
      <c r="E17" s="16" t="s">
        <v>59</v>
      </c>
      <c r="F17" s="16"/>
      <c r="G17" s="16" t="s">
        <v>40</v>
      </c>
      <c r="H17" s="12">
        <v>45734</v>
      </c>
      <c r="I17" s="12" t="s">
        <v>35</v>
      </c>
      <c r="J17" s="17">
        <v>-10556</v>
      </c>
      <c r="K17" s="18" t="s">
        <v>17</v>
      </c>
      <c r="L17" s="16" t="s">
        <v>60</v>
      </c>
      <c r="M17" s="16" t="s">
        <v>61</v>
      </c>
    </row>
    <row r="18" spans="1:13" ht="15.75">
      <c r="A18" s="12">
        <v>45734</v>
      </c>
      <c r="B18" s="19" t="s">
        <v>19</v>
      </c>
      <c r="C18" s="58">
        <v>15</v>
      </c>
      <c r="D18" s="16" t="s">
        <v>62</v>
      </c>
      <c r="E18" s="16" t="s">
        <v>63</v>
      </c>
      <c r="F18" s="16"/>
      <c r="G18" s="16" t="s">
        <v>40</v>
      </c>
      <c r="H18" s="12">
        <v>45734</v>
      </c>
      <c r="I18" s="12" t="s">
        <v>35</v>
      </c>
      <c r="J18" s="17">
        <v>-12270.89</v>
      </c>
      <c r="K18" s="18" t="s">
        <v>17</v>
      </c>
      <c r="L18" s="16" t="s">
        <v>64</v>
      </c>
      <c r="M18" s="16" t="s">
        <v>65</v>
      </c>
    </row>
    <row r="19" spans="1:13" ht="16.5">
      <c r="A19" s="12">
        <v>45748</v>
      </c>
      <c r="B19" s="13" t="s">
        <v>14</v>
      </c>
      <c r="C19" s="57">
        <v>16</v>
      </c>
      <c r="D19" s="15" t="s">
        <v>15</v>
      </c>
      <c r="E19" s="15"/>
      <c r="F19" s="15"/>
      <c r="G19" s="16" t="s">
        <v>14</v>
      </c>
      <c r="H19" s="12">
        <v>45748</v>
      </c>
      <c r="I19" s="12" t="s">
        <v>16</v>
      </c>
      <c r="J19" s="17">
        <v>-43</v>
      </c>
      <c r="K19" s="18" t="s">
        <v>17</v>
      </c>
      <c r="L19" s="16" t="s">
        <v>66</v>
      </c>
      <c r="M19" s="16" t="s">
        <v>17</v>
      </c>
    </row>
    <row r="20" spans="1:13">
      <c r="A20" s="12">
        <v>45751</v>
      </c>
      <c r="B20" s="19" t="s">
        <v>32</v>
      </c>
      <c r="C20" s="57">
        <v>17</v>
      </c>
      <c r="D20" s="16" t="s">
        <v>46</v>
      </c>
      <c r="E20" s="16" t="s">
        <v>47</v>
      </c>
      <c r="F20" s="16"/>
      <c r="G20" s="16" t="s">
        <v>40</v>
      </c>
      <c r="H20" s="12">
        <v>45751</v>
      </c>
      <c r="I20" s="12" t="s">
        <v>35</v>
      </c>
      <c r="J20" s="17" t="s">
        <v>17</v>
      </c>
      <c r="K20" s="18">
        <v>1350</v>
      </c>
      <c r="L20" s="16" t="s">
        <v>67</v>
      </c>
      <c r="M20" s="16" t="s">
        <v>68</v>
      </c>
    </row>
    <row r="21" spans="1:13" ht="16.5">
      <c r="A21" s="12">
        <v>45779</v>
      </c>
      <c r="B21" s="13" t="s">
        <v>14</v>
      </c>
      <c r="C21" s="57">
        <v>18</v>
      </c>
      <c r="D21" s="15" t="s">
        <v>15</v>
      </c>
      <c r="E21" s="15"/>
      <c r="F21" s="15"/>
      <c r="G21" s="16" t="s">
        <v>14</v>
      </c>
      <c r="H21" s="12">
        <v>45779</v>
      </c>
      <c r="I21" s="12" t="s">
        <v>16</v>
      </c>
      <c r="J21" s="17">
        <v>-40</v>
      </c>
      <c r="K21" s="18" t="s">
        <v>17</v>
      </c>
      <c r="L21" s="16" t="s">
        <v>69</v>
      </c>
      <c r="M21" s="16" t="s">
        <v>17</v>
      </c>
    </row>
    <row r="22" spans="1:13">
      <c r="A22" s="12">
        <v>45785</v>
      </c>
      <c r="B22" s="19" t="s">
        <v>32</v>
      </c>
      <c r="C22" s="57">
        <v>19</v>
      </c>
      <c r="D22" s="16" t="s">
        <v>46</v>
      </c>
      <c r="E22" s="16" t="s">
        <v>47</v>
      </c>
      <c r="F22" s="16"/>
      <c r="G22" s="16" t="s">
        <v>40</v>
      </c>
      <c r="H22" s="12">
        <v>45785</v>
      </c>
      <c r="I22" s="12" t="s">
        <v>35</v>
      </c>
      <c r="J22" s="17" t="s">
        <v>17</v>
      </c>
      <c r="K22" s="18">
        <v>2850</v>
      </c>
      <c r="L22" s="16" t="s">
        <v>70</v>
      </c>
      <c r="M22" s="16" t="s">
        <v>71</v>
      </c>
    </row>
    <row r="23" spans="1:13">
      <c r="A23" s="12">
        <v>45804</v>
      </c>
      <c r="B23" s="19" t="s">
        <v>27</v>
      </c>
      <c r="C23" s="57">
        <v>20</v>
      </c>
      <c r="D23" s="16" t="s">
        <v>72</v>
      </c>
      <c r="E23" s="16"/>
      <c r="F23" s="16"/>
      <c r="G23" s="16" t="s">
        <v>40</v>
      </c>
      <c r="H23" s="12">
        <v>45804</v>
      </c>
      <c r="I23" s="12" t="s">
        <v>16</v>
      </c>
      <c r="J23" s="17">
        <v>-2250</v>
      </c>
      <c r="K23" s="18" t="s">
        <v>17</v>
      </c>
      <c r="L23" s="16" t="s">
        <v>73</v>
      </c>
      <c r="M23" s="16" t="s">
        <v>74</v>
      </c>
    </row>
    <row r="24" spans="1:13" ht="16.5">
      <c r="A24" s="12">
        <v>45805</v>
      </c>
      <c r="B24" s="13" t="s">
        <v>19</v>
      </c>
      <c r="C24" s="57">
        <v>21</v>
      </c>
      <c r="D24" s="15" t="s">
        <v>20</v>
      </c>
      <c r="E24" s="15" t="s">
        <v>75</v>
      </c>
      <c r="F24" s="15"/>
      <c r="G24" s="16" t="s">
        <v>22</v>
      </c>
      <c r="H24" s="12">
        <v>45805</v>
      </c>
      <c r="I24" s="12" t="s">
        <v>16</v>
      </c>
      <c r="J24" s="17" t="s">
        <v>17</v>
      </c>
      <c r="K24" s="18">
        <v>4568.62</v>
      </c>
      <c r="L24" s="16" t="s">
        <v>76</v>
      </c>
      <c r="M24" s="16" t="s">
        <v>77</v>
      </c>
    </row>
    <row r="25" spans="1:13">
      <c r="A25" s="12">
        <v>45807</v>
      </c>
      <c r="B25" s="19" t="s">
        <v>78</v>
      </c>
      <c r="C25" s="57">
        <v>22</v>
      </c>
      <c r="D25" s="16" t="s">
        <v>79</v>
      </c>
      <c r="E25" s="16" t="s">
        <v>80</v>
      </c>
      <c r="F25" s="16"/>
      <c r="G25" s="16" t="s">
        <v>22</v>
      </c>
      <c r="H25" s="12">
        <v>45807</v>
      </c>
      <c r="I25" s="12" t="s">
        <v>16</v>
      </c>
      <c r="J25" s="17">
        <v>-1353</v>
      </c>
      <c r="K25" s="18" t="s">
        <v>17</v>
      </c>
      <c r="L25" s="16" t="s">
        <v>81</v>
      </c>
      <c r="M25" s="16" t="s">
        <v>82</v>
      </c>
    </row>
    <row r="26" spans="1:13">
      <c r="A26" s="12">
        <v>45807</v>
      </c>
      <c r="B26" s="19" t="s">
        <v>78</v>
      </c>
      <c r="C26" s="57">
        <v>23</v>
      </c>
      <c r="D26" s="16" t="s">
        <v>83</v>
      </c>
      <c r="E26" s="16" t="s">
        <v>84</v>
      </c>
      <c r="F26" s="16"/>
      <c r="G26" s="16" t="s">
        <v>40</v>
      </c>
      <c r="H26" s="12">
        <v>45807</v>
      </c>
      <c r="I26" s="12" t="s">
        <v>16</v>
      </c>
      <c r="J26" s="17">
        <v>-1933.65</v>
      </c>
      <c r="K26" s="18" t="s">
        <v>17</v>
      </c>
      <c r="L26" s="16" t="s">
        <v>85</v>
      </c>
      <c r="M26" s="16" t="s">
        <v>86</v>
      </c>
    </row>
    <row r="27" spans="1:13">
      <c r="A27" s="12">
        <v>45807</v>
      </c>
      <c r="B27" s="19" t="s">
        <v>87</v>
      </c>
      <c r="C27" s="57">
        <v>24</v>
      </c>
      <c r="D27" s="16" t="s">
        <v>88</v>
      </c>
      <c r="E27" s="16" t="s">
        <v>89</v>
      </c>
      <c r="F27" s="16"/>
      <c r="G27" s="16" t="s">
        <v>22</v>
      </c>
      <c r="H27" s="12">
        <v>45807</v>
      </c>
      <c r="I27" s="12" t="s">
        <v>16</v>
      </c>
      <c r="J27" s="17">
        <v>-700</v>
      </c>
      <c r="K27" s="18" t="s">
        <v>17</v>
      </c>
      <c r="L27" s="16" t="s">
        <v>90</v>
      </c>
      <c r="M27" s="16" t="s">
        <v>91</v>
      </c>
    </row>
    <row r="28" spans="1:13">
      <c r="A28" s="12">
        <v>45807</v>
      </c>
      <c r="B28" s="19" t="s">
        <v>87</v>
      </c>
      <c r="C28" s="57">
        <v>25</v>
      </c>
      <c r="D28" s="16" t="s">
        <v>92</v>
      </c>
      <c r="E28" s="16" t="s">
        <v>89</v>
      </c>
      <c r="F28" s="16"/>
      <c r="G28" s="16" t="s">
        <v>22</v>
      </c>
      <c r="H28" s="12">
        <v>45807</v>
      </c>
      <c r="I28" s="12" t="s">
        <v>16</v>
      </c>
      <c r="J28" s="17">
        <v>-550</v>
      </c>
      <c r="K28" s="18" t="s">
        <v>17</v>
      </c>
      <c r="L28" s="16" t="s">
        <v>93</v>
      </c>
      <c r="M28" s="16" t="s">
        <v>94</v>
      </c>
    </row>
    <row r="29" spans="1:13">
      <c r="A29" s="12">
        <v>45807</v>
      </c>
      <c r="B29" s="19" t="s">
        <v>87</v>
      </c>
      <c r="C29" s="57">
        <v>26</v>
      </c>
      <c r="D29" s="16" t="s">
        <v>95</v>
      </c>
      <c r="E29" s="16" t="s">
        <v>89</v>
      </c>
      <c r="F29" s="16"/>
      <c r="G29" s="16" t="s">
        <v>22</v>
      </c>
      <c r="H29" s="12">
        <v>45807</v>
      </c>
      <c r="I29" s="12" t="s">
        <v>16</v>
      </c>
      <c r="J29" s="17">
        <v>-850</v>
      </c>
      <c r="K29" s="18" t="s">
        <v>17</v>
      </c>
      <c r="L29" s="16" t="s">
        <v>96</v>
      </c>
      <c r="M29" s="16" t="s">
        <v>97</v>
      </c>
    </row>
    <row r="30" spans="1:13">
      <c r="A30" s="12">
        <v>45807</v>
      </c>
      <c r="B30" s="19" t="s">
        <v>87</v>
      </c>
      <c r="C30" s="57">
        <v>27</v>
      </c>
      <c r="D30" s="16" t="s">
        <v>98</v>
      </c>
      <c r="E30" s="16" t="s">
        <v>89</v>
      </c>
      <c r="F30" s="16"/>
      <c r="G30" s="16" t="s">
        <v>22</v>
      </c>
      <c r="H30" s="12">
        <v>45807</v>
      </c>
      <c r="I30" s="12" t="s">
        <v>16</v>
      </c>
      <c r="J30" s="17">
        <v>-750</v>
      </c>
      <c r="K30" s="18" t="s">
        <v>17</v>
      </c>
      <c r="L30" s="16" t="s">
        <v>99</v>
      </c>
      <c r="M30" s="16" t="s">
        <v>100</v>
      </c>
    </row>
    <row r="31" spans="1:13">
      <c r="A31" s="12">
        <v>45807</v>
      </c>
      <c r="B31" s="19" t="s">
        <v>87</v>
      </c>
      <c r="C31" s="57">
        <v>28</v>
      </c>
      <c r="D31" s="16" t="s">
        <v>101</v>
      </c>
      <c r="E31" s="16" t="s">
        <v>89</v>
      </c>
      <c r="F31" s="16"/>
      <c r="G31" s="16" t="s">
        <v>22</v>
      </c>
      <c r="H31" s="12">
        <v>45807</v>
      </c>
      <c r="I31" s="12" t="s">
        <v>16</v>
      </c>
      <c r="J31" s="17">
        <v>-750</v>
      </c>
      <c r="K31" s="18" t="s">
        <v>17</v>
      </c>
      <c r="L31" s="16" t="s">
        <v>102</v>
      </c>
      <c r="M31" s="16" t="s">
        <v>103</v>
      </c>
    </row>
    <row r="32" spans="1:13">
      <c r="A32" s="12">
        <v>45807</v>
      </c>
      <c r="B32" s="19" t="s">
        <v>87</v>
      </c>
      <c r="C32" s="13">
        <v>29</v>
      </c>
      <c r="D32" s="16" t="s">
        <v>104</v>
      </c>
      <c r="E32" s="16" t="s">
        <v>89</v>
      </c>
      <c r="F32" s="16"/>
      <c r="G32" s="16" t="s">
        <v>22</v>
      </c>
      <c r="H32" s="12">
        <v>45807</v>
      </c>
      <c r="I32" s="12" t="s">
        <v>16</v>
      </c>
      <c r="J32" s="17">
        <v>-1370</v>
      </c>
      <c r="K32" s="18" t="s">
        <v>17</v>
      </c>
      <c r="L32" s="16" t="s">
        <v>105</v>
      </c>
      <c r="M32" s="16" t="s">
        <v>106</v>
      </c>
    </row>
    <row r="33" spans="1:13">
      <c r="A33" s="12">
        <v>45807</v>
      </c>
      <c r="B33" s="19" t="s">
        <v>87</v>
      </c>
      <c r="C33" s="13">
        <v>30</v>
      </c>
      <c r="D33" s="16" t="s">
        <v>107</v>
      </c>
      <c r="E33" s="16" t="s">
        <v>89</v>
      </c>
      <c r="F33" s="16"/>
      <c r="G33" s="16" t="s">
        <v>22</v>
      </c>
      <c r="H33" s="12">
        <v>45807</v>
      </c>
      <c r="I33" s="12" t="s">
        <v>16</v>
      </c>
      <c r="J33" s="17">
        <v>-550</v>
      </c>
      <c r="K33" s="18" t="s">
        <v>17</v>
      </c>
      <c r="L33" s="16" t="s">
        <v>108</v>
      </c>
      <c r="M33" s="16" t="s">
        <v>109</v>
      </c>
    </row>
    <row r="34" spans="1:13" ht="16.5">
      <c r="A34" s="12">
        <v>45810</v>
      </c>
      <c r="B34" s="13" t="s">
        <v>14</v>
      </c>
      <c r="C34" s="49">
        <v>31</v>
      </c>
      <c r="D34" s="15" t="s">
        <v>15</v>
      </c>
      <c r="E34" s="15"/>
      <c r="F34" s="15"/>
      <c r="G34" s="16" t="s">
        <v>14</v>
      </c>
      <c r="H34" s="12">
        <v>45810</v>
      </c>
      <c r="I34" s="12" t="s">
        <v>16</v>
      </c>
      <c r="J34" s="17">
        <v>-127</v>
      </c>
      <c r="K34" s="18" t="s">
        <v>17</v>
      </c>
      <c r="L34" s="16" t="s">
        <v>110</v>
      </c>
      <c r="M34" s="16" t="s">
        <v>17</v>
      </c>
    </row>
    <row r="35" spans="1:13" ht="16.5">
      <c r="A35" s="12">
        <v>45810</v>
      </c>
      <c r="B35" s="13" t="s">
        <v>19</v>
      </c>
      <c r="C35" s="57">
        <v>32</v>
      </c>
      <c r="D35" s="15" t="s">
        <v>20</v>
      </c>
      <c r="E35" s="15"/>
      <c r="F35" s="15"/>
      <c r="G35" s="16" t="s">
        <v>22</v>
      </c>
      <c r="H35" s="12">
        <v>45810</v>
      </c>
      <c r="I35" s="12" t="s">
        <v>16</v>
      </c>
      <c r="J35" s="17" t="s">
        <v>17</v>
      </c>
      <c r="K35" s="18">
        <v>244.37</v>
      </c>
      <c r="L35" s="16" t="s">
        <v>111</v>
      </c>
      <c r="M35" s="16" t="s">
        <v>112</v>
      </c>
    </row>
    <row r="36" spans="1:13" ht="16.5">
      <c r="A36" s="12">
        <v>45810</v>
      </c>
      <c r="B36" s="13" t="s">
        <v>113</v>
      </c>
      <c r="C36" s="57">
        <v>33</v>
      </c>
      <c r="D36" s="15" t="s">
        <v>20</v>
      </c>
      <c r="E36" s="16" t="s">
        <v>89</v>
      </c>
      <c r="F36" s="16"/>
      <c r="G36" s="16" t="s">
        <v>22</v>
      </c>
      <c r="H36" s="12">
        <v>45810</v>
      </c>
      <c r="I36" s="12" t="s">
        <v>16</v>
      </c>
      <c r="J36" s="17" t="s">
        <v>17</v>
      </c>
      <c r="K36" s="18">
        <v>2130.85</v>
      </c>
      <c r="L36" s="16" t="s">
        <v>111</v>
      </c>
      <c r="M36" s="16" t="s">
        <v>112</v>
      </c>
    </row>
    <row r="37" spans="1:13" ht="16.5">
      <c r="A37" s="12">
        <v>45810</v>
      </c>
      <c r="B37" s="13" t="s">
        <v>19</v>
      </c>
      <c r="C37" s="57">
        <v>34</v>
      </c>
      <c r="D37" s="15" t="s">
        <v>20</v>
      </c>
      <c r="E37" s="15"/>
      <c r="F37" s="15"/>
      <c r="G37" s="16" t="s">
        <v>22</v>
      </c>
      <c r="H37" s="12">
        <v>45810</v>
      </c>
      <c r="I37" s="12" t="s">
        <v>16</v>
      </c>
      <c r="J37" s="17" t="s">
        <v>17</v>
      </c>
      <c r="K37" s="18">
        <v>49.12</v>
      </c>
      <c r="L37" s="16" t="s">
        <v>114</v>
      </c>
      <c r="M37" s="16" t="s">
        <v>115</v>
      </c>
    </row>
    <row r="38" spans="1:13" ht="16.5">
      <c r="A38" s="12">
        <v>45810</v>
      </c>
      <c r="B38" s="13" t="s">
        <v>19</v>
      </c>
      <c r="C38" s="57">
        <v>35</v>
      </c>
      <c r="D38" s="15" t="s">
        <v>20</v>
      </c>
      <c r="E38" s="15"/>
      <c r="F38" s="15"/>
      <c r="G38" s="16" t="s">
        <v>22</v>
      </c>
      <c r="H38" s="12">
        <v>45810</v>
      </c>
      <c r="I38" s="12" t="s">
        <v>16</v>
      </c>
      <c r="J38" s="17" t="s">
        <v>17</v>
      </c>
      <c r="K38" s="18">
        <v>196.5</v>
      </c>
      <c r="L38" s="16" t="s">
        <v>114</v>
      </c>
      <c r="M38" s="16" t="s">
        <v>115</v>
      </c>
    </row>
    <row r="39" spans="1:13">
      <c r="A39" s="12">
        <v>45810</v>
      </c>
      <c r="B39" s="19" t="s">
        <v>116</v>
      </c>
      <c r="C39" s="13">
        <v>36</v>
      </c>
      <c r="D39" s="16" t="s">
        <v>46</v>
      </c>
      <c r="E39" s="16" t="s">
        <v>89</v>
      </c>
      <c r="F39" s="16"/>
      <c r="G39" s="16" t="s">
        <v>40</v>
      </c>
      <c r="H39" s="12">
        <v>45810</v>
      </c>
      <c r="I39" s="12" t="s">
        <v>117</v>
      </c>
      <c r="J39" s="17" t="s">
        <v>17</v>
      </c>
      <c r="K39" s="18">
        <v>23814</v>
      </c>
      <c r="L39" s="16" t="s">
        <v>118</v>
      </c>
      <c r="M39" s="16" t="s">
        <v>119</v>
      </c>
    </row>
    <row r="40" spans="1:13" ht="16.5">
      <c r="A40" s="12">
        <v>45811</v>
      </c>
      <c r="B40" s="13" t="s">
        <v>19</v>
      </c>
      <c r="C40" s="57">
        <v>37</v>
      </c>
      <c r="D40" s="15" t="s">
        <v>20</v>
      </c>
      <c r="E40" s="15"/>
      <c r="F40" s="15"/>
      <c r="G40" s="16" t="s">
        <v>22</v>
      </c>
      <c r="H40" s="12">
        <v>45811</v>
      </c>
      <c r="I40" s="12" t="s">
        <v>16</v>
      </c>
      <c r="J40" s="17" t="s">
        <v>17</v>
      </c>
      <c r="K40" s="18">
        <v>1221.8699999999999</v>
      </c>
      <c r="L40" s="16" t="s">
        <v>120</v>
      </c>
      <c r="M40" s="16" t="s">
        <v>121</v>
      </c>
    </row>
    <row r="41" spans="1:13" ht="16.5">
      <c r="A41" s="12">
        <v>45812</v>
      </c>
      <c r="B41" s="13" t="s">
        <v>19</v>
      </c>
      <c r="C41" s="57">
        <v>38</v>
      </c>
      <c r="D41" s="15" t="s">
        <v>122</v>
      </c>
      <c r="E41" s="15"/>
      <c r="F41" s="15"/>
      <c r="G41" s="16" t="s">
        <v>22</v>
      </c>
      <c r="H41" s="12">
        <v>45812</v>
      </c>
      <c r="I41" s="12" t="s">
        <v>16</v>
      </c>
      <c r="J41" s="17" t="s">
        <v>17</v>
      </c>
      <c r="K41" s="18">
        <v>343.87</v>
      </c>
      <c r="L41" s="16" t="s">
        <v>123</v>
      </c>
      <c r="M41" s="16" t="s">
        <v>124</v>
      </c>
    </row>
    <row r="42" spans="1:13">
      <c r="A42" s="12">
        <v>45812</v>
      </c>
      <c r="B42" s="19" t="s">
        <v>78</v>
      </c>
      <c r="C42" s="13">
        <v>39</v>
      </c>
      <c r="D42" s="16" t="s">
        <v>125</v>
      </c>
      <c r="E42" s="16" t="s">
        <v>84</v>
      </c>
      <c r="F42" s="16"/>
      <c r="G42" s="16" t="s">
        <v>40</v>
      </c>
      <c r="H42" s="12">
        <v>45812</v>
      </c>
      <c r="I42" s="12" t="s">
        <v>16</v>
      </c>
      <c r="J42" s="17">
        <v>-1486</v>
      </c>
      <c r="K42" s="18" t="s">
        <v>17</v>
      </c>
      <c r="L42" s="16" t="s">
        <v>126</v>
      </c>
      <c r="M42" s="16" t="s">
        <v>127</v>
      </c>
    </row>
    <row r="43" spans="1:13">
      <c r="A43" s="12">
        <v>45812</v>
      </c>
      <c r="B43" s="19" t="s">
        <v>32</v>
      </c>
      <c r="C43" s="13">
        <v>40</v>
      </c>
      <c r="D43" s="16" t="s">
        <v>38</v>
      </c>
      <c r="E43" s="16" t="s">
        <v>39</v>
      </c>
      <c r="F43" s="16"/>
      <c r="G43" s="16" t="s">
        <v>40</v>
      </c>
      <c r="H43" s="12">
        <v>45812</v>
      </c>
      <c r="I43" s="12" t="s">
        <v>16</v>
      </c>
      <c r="J43" s="17">
        <v>-3570</v>
      </c>
      <c r="K43" s="18" t="s">
        <v>17</v>
      </c>
      <c r="L43" s="16" t="s">
        <v>128</v>
      </c>
      <c r="M43" s="16" t="s">
        <v>129</v>
      </c>
    </row>
    <row r="44" spans="1:13">
      <c r="A44" s="12">
        <v>45812</v>
      </c>
      <c r="B44" s="19" t="s">
        <v>32</v>
      </c>
      <c r="C44" s="49">
        <v>41</v>
      </c>
      <c r="D44" s="16" t="s">
        <v>46</v>
      </c>
      <c r="E44" s="16" t="s">
        <v>47</v>
      </c>
      <c r="F44" s="16"/>
      <c r="G44" s="16" t="s">
        <v>40</v>
      </c>
      <c r="H44" s="12">
        <v>45812</v>
      </c>
      <c r="I44" s="12" t="s">
        <v>35</v>
      </c>
      <c r="J44" s="17" t="s">
        <v>17</v>
      </c>
      <c r="K44" s="18">
        <v>1350</v>
      </c>
      <c r="L44" s="16" t="s">
        <v>130</v>
      </c>
      <c r="M44" s="16" t="s">
        <v>131</v>
      </c>
    </row>
    <row r="45" spans="1:13">
      <c r="A45" s="12">
        <v>45814</v>
      </c>
      <c r="B45" s="13" t="s">
        <v>78</v>
      </c>
      <c r="C45" s="13">
        <v>42</v>
      </c>
      <c r="D45" s="16" t="s">
        <v>132</v>
      </c>
      <c r="E45" s="16" t="s">
        <v>84</v>
      </c>
      <c r="F45" s="16"/>
      <c r="G45" s="16" t="s">
        <v>22</v>
      </c>
      <c r="H45" s="12">
        <v>45814</v>
      </c>
      <c r="I45" s="12" t="s">
        <v>16</v>
      </c>
      <c r="J45" s="17">
        <v>-5000</v>
      </c>
      <c r="K45" s="18" t="s">
        <v>17</v>
      </c>
      <c r="L45" s="16" t="s">
        <v>133</v>
      </c>
      <c r="M45" s="16" t="s">
        <v>134</v>
      </c>
    </row>
    <row r="46" spans="1:13" ht="16.5">
      <c r="A46" s="12">
        <v>45818</v>
      </c>
      <c r="B46" s="13" t="s">
        <v>19</v>
      </c>
      <c r="C46" s="57">
        <v>43</v>
      </c>
      <c r="D46" s="15" t="s">
        <v>20</v>
      </c>
      <c r="E46" s="15"/>
      <c r="F46" s="15"/>
      <c r="G46" s="16" t="s">
        <v>22</v>
      </c>
      <c r="H46" s="12">
        <v>45818</v>
      </c>
      <c r="I46" s="12" t="s">
        <v>16</v>
      </c>
      <c r="J46" s="17" t="s">
        <v>17</v>
      </c>
      <c r="K46" s="18">
        <v>1564</v>
      </c>
      <c r="L46" s="16" t="s">
        <v>135</v>
      </c>
      <c r="M46" s="16" t="s">
        <v>136</v>
      </c>
    </row>
    <row r="47" spans="1:13" ht="16.5">
      <c r="A47" s="12">
        <v>45819</v>
      </c>
      <c r="B47" s="13" t="s">
        <v>19</v>
      </c>
      <c r="C47" s="57">
        <v>44</v>
      </c>
      <c r="D47" s="15" t="s">
        <v>20</v>
      </c>
      <c r="E47" s="15"/>
      <c r="F47" s="15"/>
      <c r="G47" s="16" t="s">
        <v>22</v>
      </c>
      <c r="H47" s="12">
        <v>45819</v>
      </c>
      <c r="I47" s="12" t="s">
        <v>16</v>
      </c>
      <c r="J47" s="17" t="s">
        <v>17</v>
      </c>
      <c r="K47" s="18">
        <v>1173</v>
      </c>
      <c r="L47" s="16" t="s">
        <v>137</v>
      </c>
      <c r="M47" s="16" t="s">
        <v>138</v>
      </c>
    </row>
    <row r="48" spans="1:13" ht="16.5">
      <c r="A48" s="12">
        <v>45819</v>
      </c>
      <c r="B48" s="13" t="s">
        <v>19</v>
      </c>
      <c r="C48" s="57">
        <v>45</v>
      </c>
      <c r="D48" s="15" t="s">
        <v>20</v>
      </c>
      <c r="E48" s="15"/>
      <c r="F48" s="15"/>
      <c r="G48" s="16" t="s">
        <v>22</v>
      </c>
      <c r="H48" s="12">
        <v>45819</v>
      </c>
      <c r="I48" s="12" t="s">
        <v>16</v>
      </c>
      <c r="J48" s="17" t="s">
        <v>17</v>
      </c>
      <c r="K48" s="18">
        <v>879.74</v>
      </c>
      <c r="L48" s="16" t="s">
        <v>137</v>
      </c>
      <c r="M48" s="16" t="s">
        <v>138</v>
      </c>
    </row>
    <row r="49" spans="1:14" ht="16.5">
      <c r="A49" s="12">
        <v>45819</v>
      </c>
      <c r="B49" s="13" t="s">
        <v>19</v>
      </c>
      <c r="C49" s="57">
        <v>46</v>
      </c>
      <c r="D49" s="15" t="s">
        <v>20</v>
      </c>
      <c r="E49" s="15"/>
      <c r="F49" s="15"/>
      <c r="G49" s="16" t="s">
        <v>22</v>
      </c>
      <c r="H49" s="12">
        <v>45819</v>
      </c>
      <c r="I49" s="12" t="s">
        <v>16</v>
      </c>
      <c r="J49" s="17" t="s">
        <v>17</v>
      </c>
      <c r="K49" s="18">
        <v>244.37</v>
      </c>
      <c r="L49" s="16" t="s">
        <v>137</v>
      </c>
      <c r="M49" s="16" t="s">
        <v>138</v>
      </c>
    </row>
    <row r="50" spans="1:14" ht="16.5">
      <c r="A50" s="12">
        <v>45821</v>
      </c>
      <c r="B50" s="19" t="s">
        <v>113</v>
      </c>
      <c r="C50" s="57">
        <v>47</v>
      </c>
      <c r="D50" s="15" t="s">
        <v>20</v>
      </c>
      <c r="E50" s="16" t="s">
        <v>139</v>
      </c>
      <c r="F50" s="16"/>
      <c r="G50" s="16" t="s">
        <v>140</v>
      </c>
      <c r="H50" s="12">
        <v>45821</v>
      </c>
      <c r="I50" s="12" t="s">
        <v>16</v>
      </c>
      <c r="J50" s="17" t="s">
        <v>17</v>
      </c>
      <c r="K50" s="18">
        <v>830.83</v>
      </c>
      <c r="L50" s="16" t="s">
        <v>17</v>
      </c>
      <c r="M50" s="16" t="s">
        <v>141</v>
      </c>
    </row>
    <row r="51" spans="1:14">
      <c r="A51" s="12">
        <v>45821</v>
      </c>
      <c r="B51" s="19" t="s">
        <v>116</v>
      </c>
      <c r="C51" s="49">
        <v>48</v>
      </c>
      <c r="D51" s="16" t="s">
        <v>142</v>
      </c>
      <c r="E51" s="16" t="s">
        <v>143</v>
      </c>
      <c r="F51" s="16"/>
      <c r="G51" s="16" t="s">
        <v>22</v>
      </c>
      <c r="H51" s="12">
        <v>45821</v>
      </c>
      <c r="I51" s="12" t="s">
        <v>16</v>
      </c>
      <c r="J51" s="17" t="s">
        <v>17</v>
      </c>
      <c r="K51" s="18">
        <v>398</v>
      </c>
      <c r="L51" s="16" t="s">
        <v>144</v>
      </c>
      <c r="M51" s="16" t="s">
        <v>145</v>
      </c>
    </row>
    <row r="52" spans="1:14">
      <c r="A52" s="12">
        <v>45824</v>
      </c>
      <c r="B52" s="19" t="s">
        <v>87</v>
      </c>
      <c r="C52" s="49">
        <v>49</v>
      </c>
      <c r="D52" s="16" t="s">
        <v>146</v>
      </c>
      <c r="E52" s="16" t="s">
        <v>89</v>
      </c>
      <c r="F52" s="16"/>
      <c r="G52" s="16" t="s">
        <v>146</v>
      </c>
      <c r="H52" s="12">
        <v>45824</v>
      </c>
      <c r="I52" s="50" t="s">
        <v>16</v>
      </c>
      <c r="J52" s="17">
        <v>-750</v>
      </c>
      <c r="K52" s="20"/>
      <c r="L52" s="16"/>
      <c r="M52" s="16"/>
      <c r="N52" s="16"/>
    </row>
    <row r="53" spans="1:14">
      <c r="A53" s="12">
        <v>45824</v>
      </c>
      <c r="B53" s="19" t="s">
        <v>87</v>
      </c>
      <c r="C53" s="13">
        <v>50</v>
      </c>
      <c r="D53" s="16" t="s">
        <v>146</v>
      </c>
      <c r="E53" s="16" t="s">
        <v>147</v>
      </c>
      <c r="F53" s="16"/>
      <c r="G53" s="16" t="s">
        <v>146</v>
      </c>
      <c r="H53" s="12">
        <v>45824</v>
      </c>
      <c r="I53" s="12" t="s">
        <v>16</v>
      </c>
      <c r="J53" s="17">
        <v>-3710</v>
      </c>
      <c r="K53" s="20"/>
      <c r="L53" s="16"/>
      <c r="M53" s="16"/>
      <c r="N53" s="16"/>
    </row>
    <row r="54" spans="1:14">
      <c r="A54" s="12">
        <v>45824</v>
      </c>
      <c r="B54" s="19" t="s">
        <v>87</v>
      </c>
      <c r="C54" s="13">
        <v>51</v>
      </c>
      <c r="D54" s="16" t="s">
        <v>146</v>
      </c>
      <c r="E54" s="16" t="s">
        <v>139</v>
      </c>
      <c r="F54" s="16"/>
      <c r="G54" s="16" t="s">
        <v>146</v>
      </c>
      <c r="H54" s="12">
        <v>45824</v>
      </c>
      <c r="I54" s="12" t="s">
        <v>16</v>
      </c>
      <c r="J54" s="17">
        <v>-500</v>
      </c>
      <c r="K54" s="20"/>
      <c r="L54" s="16"/>
      <c r="M54" s="16"/>
      <c r="N54" s="16"/>
    </row>
    <row r="55" spans="1:14">
      <c r="A55" s="12">
        <v>45824</v>
      </c>
      <c r="B55" s="19" t="s">
        <v>87</v>
      </c>
      <c r="C55" s="13">
        <v>52</v>
      </c>
      <c r="D55" s="16" t="s">
        <v>148</v>
      </c>
      <c r="E55" s="16" t="s">
        <v>139</v>
      </c>
      <c r="F55" s="16"/>
      <c r="G55" s="16" t="s">
        <v>148</v>
      </c>
      <c r="H55" s="12">
        <v>45824</v>
      </c>
      <c r="I55" s="12" t="s">
        <v>16</v>
      </c>
      <c r="J55" s="17">
        <v>-1550</v>
      </c>
      <c r="K55" s="20"/>
      <c r="L55" s="16"/>
      <c r="M55" s="16"/>
      <c r="N55" s="16"/>
    </row>
    <row r="56" spans="1:14">
      <c r="A56" s="12">
        <v>45824</v>
      </c>
      <c r="B56" s="19" t="s">
        <v>87</v>
      </c>
      <c r="C56" s="13">
        <v>53</v>
      </c>
      <c r="D56" s="16" t="s">
        <v>149</v>
      </c>
      <c r="E56" s="16" t="s">
        <v>139</v>
      </c>
      <c r="F56" s="16"/>
      <c r="G56" s="16" t="s">
        <v>149</v>
      </c>
      <c r="H56" s="12">
        <v>45824</v>
      </c>
      <c r="I56" s="12" t="s">
        <v>16</v>
      </c>
      <c r="J56" s="17">
        <v>-800</v>
      </c>
      <c r="K56" s="20"/>
      <c r="L56" s="16"/>
      <c r="M56" s="16"/>
      <c r="N56" s="16"/>
    </row>
    <row r="57" spans="1:14">
      <c r="A57" s="12">
        <v>45824</v>
      </c>
      <c r="B57" s="19" t="s">
        <v>113</v>
      </c>
      <c r="C57" s="13">
        <v>54</v>
      </c>
      <c r="D57" s="16" t="s">
        <v>79</v>
      </c>
      <c r="E57" s="16" t="s">
        <v>150</v>
      </c>
      <c r="G57" s="16" t="s">
        <v>79</v>
      </c>
      <c r="H57" s="12">
        <v>45824</v>
      </c>
      <c r="I57" s="67" t="s">
        <v>151</v>
      </c>
      <c r="J57" s="17">
        <v>-3038.1</v>
      </c>
      <c r="K57" s="20"/>
      <c r="L57" s="16"/>
      <c r="M57" s="16"/>
      <c r="N57" s="16"/>
    </row>
    <row r="58" spans="1:14">
      <c r="A58" s="12">
        <v>45824</v>
      </c>
      <c r="B58" s="19" t="s">
        <v>116</v>
      </c>
      <c r="C58" s="13">
        <v>55</v>
      </c>
      <c r="D58" s="16" t="s">
        <v>46</v>
      </c>
      <c r="E58" s="16" t="s">
        <v>89</v>
      </c>
      <c r="F58" s="16"/>
      <c r="G58" s="16" t="s">
        <v>46</v>
      </c>
      <c r="H58" s="12">
        <v>45824</v>
      </c>
      <c r="I58" s="12" t="s">
        <v>16</v>
      </c>
      <c r="J58" s="17">
        <v>-2736</v>
      </c>
      <c r="K58" s="20"/>
      <c r="L58" s="16"/>
      <c r="M58" s="16"/>
      <c r="N58" s="16"/>
    </row>
    <row r="59" spans="1:14">
      <c r="A59" s="12">
        <v>45824</v>
      </c>
      <c r="B59" s="19" t="s">
        <v>19</v>
      </c>
      <c r="C59" s="13">
        <v>56</v>
      </c>
      <c r="D59" s="16" t="s">
        <v>58</v>
      </c>
      <c r="E59" s="16" t="s">
        <v>59</v>
      </c>
      <c r="F59" s="16"/>
      <c r="G59" s="16" t="s">
        <v>152</v>
      </c>
      <c r="H59" s="12">
        <v>45824</v>
      </c>
      <c r="I59" s="12" t="s">
        <v>16</v>
      </c>
      <c r="J59" s="17">
        <v>-10541</v>
      </c>
      <c r="K59" s="20"/>
      <c r="L59" s="16"/>
      <c r="M59" s="16"/>
      <c r="N59" s="16"/>
    </row>
    <row r="60" spans="1:14">
      <c r="A60" s="12">
        <v>45824</v>
      </c>
      <c r="B60" s="19" t="s">
        <v>116</v>
      </c>
      <c r="C60" s="13">
        <v>57</v>
      </c>
      <c r="D60" s="16" t="s">
        <v>33</v>
      </c>
      <c r="E60" s="16" t="s">
        <v>153</v>
      </c>
      <c r="F60" s="16"/>
      <c r="G60" s="16" t="s">
        <v>33</v>
      </c>
      <c r="H60" s="12">
        <v>45824</v>
      </c>
      <c r="I60" s="12" t="s">
        <v>16</v>
      </c>
      <c r="J60" s="17">
        <v>-127.5</v>
      </c>
      <c r="K60" s="20"/>
      <c r="L60" s="16"/>
      <c r="M60" s="16"/>
      <c r="N60" s="16"/>
    </row>
    <row r="61" spans="1:14" ht="16.5">
      <c r="A61" s="12">
        <v>45824</v>
      </c>
      <c r="B61" s="19" t="s">
        <v>113</v>
      </c>
      <c r="C61" s="57">
        <v>58</v>
      </c>
      <c r="D61" s="15" t="s">
        <v>20</v>
      </c>
      <c r="E61" s="16" t="s">
        <v>139</v>
      </c>
      <c r="F61" s="16"/>
      <c r="G61" s="15" t="s">
        <v>154</v>
      </c>
      <c r="H61" s="12">
        <v>45824</v>
      </c>
      <c r="I61" s="12" t="s">
        <v>16</v>
      </c>
      <c r="J61" s="17" t="s">
        <v>17</v>
      </c>
      <c r="K61" s="18">
        <v>185.72</v>
      </c>
      <c r="L61" s="16"/>
      <c r="M61" s="16"/>
      <c r="N61" s="16"/>
    </row>
    <row r="62" spans="1:14">
      <c r="A62" s="12">
        <v>45828</v>
      </c>
      <c r="B62" s="19" t="s">
        <v>116</v>
      </c>
      <c r="C62" s="13">
        <v>59</v>
      </c>
      <c r="D62" s="15" t="s">
        <v>46</v>
      </c>
      <c r="E62" s="16" t="s">
        <v>139</v>
      </c>
      <c r="F62" s="16"/>
      <c r="G62" s="15"/>
      <c r="H62" s="12"/>
      <c r="I62" s="12" t="s">
        <v>117</v>
      </c>
      <c r="J62" s="17" t="s">
        <v>16</v>
      </c>
      <c r="K62" s="18">
        <v>8877</v>
      </c>
      <c r="L62" s="16"/>
      <c r="M62" s="16"/>
      <c r="N62" s="16"/>
    </row>
    <row r="63" spans="1:14">
      <c r="A63" s="12">
        <v>45835</v>
      </c>
      <c r="B63" s="19" t="s">
        <v>116</v>
      </c>
      <c r="C63" s="13">
        <v>60</v>
      </c>
      <c r="D63" s="15" t="s">
        <v>46</v>
      </c>
      <c r="E63" s="16" t="s">
        <v>139</v>
      </c>
      <c r="F63" s="16"/>
      <c r="G63" s="15"/>
      <c r="H63" s="12"/>
      <c r="I63" s="12" t="s">
        <v>16</v>
      </c>
      <c r="J63" s="17">
        <v>-1123</v>
      </c>
      <c r="K63" s="18"/>
      <c r="L63" s="16"/>
      <c r="M63" s="16"/>
      <c r="N63" s="16"/>
    </row>
    <row r="64" spans="1:14" ht="16.5">
      <c r="A64" s="12">
        <v>45825</v>
      </c>
      <c r="B64" s="21" t="s">
        <v>113</v>
      </c>
      <c r="C64" s="57">
        <v>61</v>
      </c>
      <c r="D64" s="15" t="s">
        <v>20</v>
      </c>
      <c r="E64" s="16" t="s">
        <v>139</v>
      </c>
      <c r="F64" s="16"/>
      <c r="G64" s="16" t="s">
        <v>22</v>
      </c>
      <c r="I64" s="68" t="s">
        <v>155</v>
      </c>
      <c r="J64" s="17" t="s">
        <v>17</v>
      </c>
      <c r="K64" s="18">
        <v>97.75</v>
      </c>
      <c r="L64" s="16"/>
      <c r="M64" s="16"/>
      <c r="N64" s="16"/>
    </row>
    <row r="65" spans="1:14">
      <c r="A65" s="12">
        <v>45828</v>
      </c>
      <c r="B65" s="19" t="s">
        <v>116</v>
      </c>
      <c r="C65" s="49">
        <v>62</v>
      </c>
      <c r="D65" s="16" t="s">
        <v>46</v>
      </c>
      <c r="E65" s="16" t="s">
        <v>89</v>
      </c>
      <c r="F65" s="16"/>
      <c r="G65" s="16" t="s">
        <v>40</v>
      </c>
      <c r="I65" s="68" t="s">
        <v>35</v>
      </c>
      <c r="J65" s="17" t="s">
        <v>17</v>
      </c>
      <c r="K65" s="18">
        <v>2736</v>
      </c>
      <c r="L65" s="16"/>
      <c r="M65" s="16"/>
      <c r="N65" s="16"/>
    </row>
    <row r="66" spans="1:14">
      <c r="A66" s="12">
        <v>45828</v>
      </c>
      <c r="B66" s="21" t="s">
        <v>116</v>
      </c>
      <c r="C66" s="49">
        <v>63</v>
      </c>
      <c r="D66" s="15" t="s">
        <v>156</v>
      </c>
      <c r="E66" s="11" t="s">
        <v>157</v>
      </c>
      <c r="G66" s="16" t="s">
        <v>22</v>
      </c>
      <c r="I66" s="68" t="s">
        <v>35</v>
      </c>
      <c r="J66" s="17" t="s">
        <v>17</v>
      </c>
      <c r="K66" s="18">
        <v>343.87</v>
      </c>
      <c r="L66" s="16"/>
      <c r="M66" s="16"/>
      <c r="N66" s="16"/>
    </row>
    <row r="67" spans="1:14">
      <c r="A67" s="12">
        <v>45834</v>
      </c>
      <c r="B67" s="21" t="s">
        <v>116</v>
      </c>
      <c r="C67" s="49">
        <v>64</v>
      </c>
      <c r="D67" s="15" t="s">
        <v>156</v>
      </c>
      <c r="E67" s="11" t="s">
        <v>157</v>
      </c>
      <c r="G67" s="16" t="s">
        <v>22</v>
      </c>
      <c r="I67" s="68" t="s">
        <v>35</v>
      </c>
      <c r="J67" s="17" t="s">
        <v>17</v>
      </c>
      <c r="K67" s="18">
        <v>687.75</v>
      </c>
      <c r="L67" s="16"/>
      <c r="M67" s="16"/>
      <c r="N67" s="16"/>
    </row>
    <row r="68" spans="1:14" ht="16.5">
      <c r="A68" s="12">
        <v>45834</v>
      </c>
      <c r="B68" s="21" t="s">
        <v>19</v>
      </c>
      <c r="C68" s="57">
        <v>65</v>
      </c>
      <c r="D68" s="15" t="s">
        <v>20</v>
      </c>
      <c r="G68" s="16" t="s">
        <v>22</v>
      </c>
      <c r="I68" s="68" t="s">
        <v>16</v>
      </c>
      <c r="J68" s="17" t="s">
        <v>17</v>
      </c>
      <c r="K68" s="18">
        <v>879.75</v>
      </c>
      <c r="L68" s="16"/>
      <c r="M68" s="16"/>
      <c r="N68" s="16"/>
    </row>
    <row r="69" spans="1:14">
      <c r="A69" s="12">
        <v>45835</v>
      </c>
      <c r="B69" s="21" t="s">
        <v>78</v>
      </c>
      <c r="C69" s="13">
        <v>66</v>
      </c>
      <c r="D69" s="16" t="s">
        <v>79</v>
      </c>
      <c r="E69" s="11" t="s">
        <v>158</v>
      </c>
      <c r="F69" s="11" t="s">
        <v>159</v>
      </c>
      <c r="G69" s="16" t="s">
        <v>22</v>
      </c>
      <c r="I69" s="68" t="s">
        <v>16</v>
      </c>
      <c r="J69" s="17">
        <v>-73</v>
      </c>
      <c r="K69" s="18" t="s">
        <v>17</v>
      </c>
      <c r="L69" s="16"/>
      <c r="M69" s="16"/>
      <c r="N69" s="16"/>
    </row>
    <row r="70" spans="1:14">
      <c r="A70" s="12">
        <v>45835</v>
      </c>
      <c r="B70" s="21" t="s">
        <v>78</v>
      </c>
      <c r="C70" s="13">
        <v>67</v>
      </c>
      <c r="D70" s="16" t="s">
        <v>125</v>
      </c>
      <c r="E70" s="11" t="s">
        <v>157</v>
      </c>
      <c r="G70" s="16" t="s">
        <v>40</v>
      </c>
      <c r="I70" s="68" t="s">
        <v>16</v>
      </c>
      <c r="J70" s="17">
        <v>-1522</v>
      </c>
      <c r="K70" s="18" t="s">
        <v>17</v>
      </c>
      <c r="L70" s="16"/>
      <c r="M70" s="16"/>
      <c r="N70" s="16"/>
    </row>
    <row r="71" spans="1:14">
      <c r="A71" s="12">
        <v>45835</v>
      </c>
      <c r="B71" s="21" t="s">
        <v>116</v>
      </c>
      <c r="C71" s="13">
        <v>68</v>
      </c>
      <c r="D71" s="16" t="s">
        <v>79</v>
      </c>
      <c r="E71" s="16" t="s">
        <v>89</v>
      </c>
      <c r="F71" s="16" t="s">
        <v>160</v>
      </c>
      <c r="G71" s="16" t="s">
        <v>22</v>
      </c>
      <c r="I71" s="68" t="s">
        <v>16</v>
      </c>
      <c r="J71" s="17">
        <v>-259.37</v>
      </c>
      <c r="K71" s="18" t="s">
        <v>17</v>
      </c>
      <c r="L71" s="16"/>
      <c r="M71" s="16"/>
      <c r="N71" s="16"/>
    </row>
    <row r="72" spans="1:14">
      <c r="A72" s="12">
        <v>45835</v>
      </c>
      <c r="B72" s="21" t="s">
        <v>19</v>
      </c>
      <c r="C72" s="13">
        <v>69</v>
      </c>
      <c r="D72" s="16" t="s">
        <v>58</v>
      </c>
      <c r="E72" s="11" t="s">
        <v>59</v>
      </c>
      <c r="G72" s="16" t="s">
        <v>40</v>
      </c>
      <c r="I72" s="68" t="s">
        <v>161</v>
      </c>
      <c r="J72" s="17">
        <v>-555.5</v>
      </c>
      <c r="K72" s="18" t="s">
        <v>17</v>
      </c>
      <c r="L72" s="16"/>
      <c r="M72" s="16"/>
      <c r="N72" s="16"/>
    </row>
    <row r="73" spans="1:14">
      <c r="A73" s="12">
        <v>45835</v>
      </c>
      <c r="B73" s="13" t="s">
        <v>78</v>
      </c>
      <c r="C73" s="13">
        <v>70</v>
      </c>
      <c r="D73" s="22" t="s">
        <v>162</v>
      </c>
      <c r="E73" s="11" t="s">
        <v>157</v>
      </c>
      <c r="F73" s="22" t="s">
        <v>162</v>
      </c>
      <c r="G73" s="16" t="s">
        <v>163</v>
      </c>
      <c r="I73" s="68" t="s">
        <v>155</v>
      </c>
      <c r="J73" s="17">
        <v>-9692.16</v>
      </c>
      <c r="K73" s="18" t="s">
        <v>17</v>
      </c>
      <c r="L73" s="16"/>
      <c r="M73" s="16"/>
      <c r="N73" s="16"/>
    </row>
    <row r="74" spans="1:14">
      <c r="A74" s="12">
        <v>45838</v>
      </c>
      <c r="B74" s="21" t="s">
        <v>116</v>
      </c>
      <c r="C74" s="49">
        <v>71</v>
      </c>
      <c r="D74" s="16" t="s">
        <v>46</v>
      </c>
      <c r="E74" s="16" t="s">
        <v>139</v>
      </c>
      <c r="F74" s="16"/>
      <c r="G74" s="16" t="s">
        <v>40</v>
      </c>
      <c r="I74" s="68" t="s">
        <v>35</v>
      </c>
      <c r="J74" s="17" t="s">
        <v>17</v>
      </c>
      <c r="K74" s="18">
        <v>1123</v>
      </c>
      <c r="L74" s="16"/>
      <c r="M74" s="16"/>
      <c r="N74" s="16"/>
    </row>
    <row r="75" spans="1:14">
      <c r="A75" s="12">
        <v>45838</v>
      </c>
      <c r="B75" s="21" t="s">
        <v>113</v>
      </c>
      <c r="C75" s="57">
        <v>72</v>
      </c>
      <c r="D75" s="15" t="s">
        <v>164</v>
      </c>
      <c r="E75" s="11" t="s">
        <v>157</v>
      </c>
      <c r="G75" s="16" t="s">
        <v>22</v>
      </c>
      <c r="I75" s="68" t="s">
        <v>16</v>
      </c>
      <c r="J75" s="17" t="s">
        <v>17</v>
      </c>
      <c r="K75" s="18">
        <v>58.64</v>
      </c>
      <c r="L75" s="16"/>
      <c r="M75" s="16"/>
      <c r="N75" s="16"/>
    </row>
    <row r="76" spans="1:14" ht="16.5">
      <c r="A76" s="12">
        <v>45838</v>
      </c>
      <c r="B76" s="21" t="s">
        <v>19</v>
      </c>
      <c r="C76" s="57">
        <v>73</v>
      </c>
      <c r="D76" s="15" t="s">
        <v>20</v>
      </c>
      <c r="G76" s="16" t="s">
        <v>22</v>
      </c>
      <c r="I76" s="68" t="s">
        <v>16</v>
      </c>
      <c r="J76" s="17" t="s">
        <v>17</v>
      </c>
      <c r="K76" s="18">
        <v>1319.61</v>
      </c>
      <c r="L76" s="16"/>
      <c r="M76" s="16"/>
      <c r="N76" s="16"/>
    </row>
    <row r="77" spans="1:14" ht="16.5">
      <c r="A77" s="12">
        <v>45839</v>
      </c>
      <c r="B77" s="21" t="s">
        <v>116</v>
      </c>
      <c r="C77" s="57">
        <v>74</v>
      </c>
      <c r="D77" s="15" t="s">
        <v>20</v>
      </c>
      <c r="E77" s="11" t="s">
        <v>157</v>
      </c>
      <c r="F77" s="11" t="s">
        <v>165</v>
      </c>
      <c r="G77" s="16" t="s">
        <v>22</v>
      </c>
      <c r="I77" s="68" t="s">
        <v>16</v>
      </c>
      <c r="J77" s="17" t="s">
        <v>17</v>
      </c>
      <c r="K77" s="18">
        <v>589.5</v>
      </c>
      <c r="L77" s="16"/>
      <c r="M77" s="16"/>
      <c r="N77" s="16"/>
    </row>
    <row r="78" spans="1:14">
      <c r="A78" s="12">
        <v>45839</v>
      </c>
      <c r="B78" s="21" t="s">
        <v>113</v>
      </c>
      <c r="C78" s="57">
        <v>75</v>
      </c>
      <c r="D78" s="15" t="s">
        <v>164</v>
      </c>
      <c r="E78" s="11" t="s">
        <v>157</v>
      </c>
      <c r="G78" s="16" t="s">
        <v>22</v>
      </c>
      <c r="I78" s="68" t="s">
        <v>16</v>
      </c>
      <c r="J78" s="17" t="s">
        <v>17</v>
      </c>
      <c r="K78" s="18">
        <v>845.48</v>
      </c>
      <c r="L78" s="16"/>
      <c r="M78" s="16"/>
      <c r="N78" s="16"/>
    </row>
    <row r="79" spans="1:14" ht="16.5">
      <c r="A79" s="12">
        <v>45839</v>
      </c>
      <c r="B79" s="21" t="s">
        <v>19</v>
      </c>
      <c r="C79" s="57">
        <v>76</v>
      </c>
      <c r="D79" s="15" t="s">
        <v>20</v>
      </c>
      <c r="G79" s="16" t="s">
        <v>22</v>
      </c>
      <c r="I79" s="68" t="s">
        <v>16</v>
      </c>
      <c r="J79" s="17" t="s">
        <v>17</v>
      </c>
      <c r="K79" s="18">
        <v>2590.35</v>
      </c>
      <c r="L79" s="16"/>
      <c r="M79" s="16"/>
      <c r="N79" s="16"/>
    </row>
    <row r="80" spans="1:14">
      <c r="A80" s="12">
        <v>45839</v>
      </c>
      <c r="B80" s="21" t="s">
        <v>113</v>
      </c>
      <c r="C80" s="57">
        <v>77</v>
      </c>
      <c r="D80" s="15" t="s">
        <v>164</v>
      </c>
      <c r="E80" s="11" t="s">
        <v>157</v>
      </c>
      <c r="G80" s="16" t="s">
        <v>22</v>
      </c>
      <c r="I80" s="68" t="s">
        <v>16</v>
      </c>
      <c r="J80" s="17" t="s">
        <v>17</v>
      </c>
      <c r="K80" s="18">
        <v>845.5</v>
      </c>
      <c r="L80" s="16"/>
      <c r="M80" s="16"/>
      <c r="N80" s="16"/>
    </row>
    <row r="81" spans="1:14" ht="16.5">
      <c r="A81" s="12">
        <v>45839</v>
      </c>
      <c r="B81" s="21" t="s">
        <v>19</v>
      </c>
      <c r="C81" s="57">
        <v>78</v>
      </c>
      <c r="D81" s="15" t="s">
        <v>20</v>
      </c>
      <c r="G81" s="16" t="s">
        <v>22</v>
      </c>
      <c r="I81" s="68" t="s">
        <v>16</v>
      </c>
      <c r="J81" s="17" t="s">
        <v>17</v>
      </c>
      <c r="K81" s="18">
        <v>2248.2399999999998</v>
      </c>
      <c r="L81" s="16"/>
      <c r="M81" s="16"/>
      <c r="N81" s="16"/>
    </row>
    <row r="82" spans="1:14">
      <c r="A82" s="12">
        <v>45839</v>
      </c>
      <c r="B82" s="21" t="s">
        <v>113</v>
      </c>
      <c r="C82" s="57">
        <v>79</v>
      </c>
      <c r="D82" s="15" t="s">
        <v>164</v>
      </c>
      <c r="E82" s="11" t="s">
        <v>157</v>
      </c>
      <c r="G82" s="16" t="s">
        <v>22</v>
      </c>
      <c r="I82" s="68" t="s">
        <v>16</v>
      </c>
      <c r="J82" s="17" t="s">
        <v>17</v>
      </c>
      <c r="K82" s="18">
        <v>698.88</v>
      </c>
      <c r="L82" s="16"/>
      <c r="M82" s="16"/>
      <c r="N82" s="16"/>
    </row>
    <row r="83" spans="1:14" ht="16.5">
      <c r="A83" s="12">
        <v>45839</v>
      </c>
      <c r="B83" s="21" t="s">
        <v>19</v>
      </c>
      <c r="C83" s="57">
        <v>80</v>
      </c>
      <c r="D83" s="15" t="s">
        <v>20</v>
      </c>
      <c r="G83" s="16" t="s">
        <v>22</v>
      </c>
      <c r="I83" s="68" t="s">
        <v>16</v>
      </c>
      <c r="J83" s="17" t="s">
        <v>17</v>
      </c>
      <c r="K83" s="18">
        <v>2003.86</v>
      </c>
      <c r="L83" s="16"/>
      <c r="M83" s="16"/>
      <c r="N83" s="16"/>
    </row>
    <row r="84" spans="1:14" ht="16.5">
      <c r="A84" s="12">
        <v>45839</v>
      </c>
      <c r="B84" s="21" t="s">
        <v>14</v>
      </c>
      <c r="C84" s="49">
        <v>81</v>
      </c>
      <c r="D84" s="15" t="s">
        <v>15</v>
      </c>
      <c r="G84" s="16" t="s">
        <v>14</v>
      </c>
      <c r="I84" s="68" t="s">
        <v>117</v>
      </c>
      <c r="J84" s="17">
        <v>-220.5</v>
      </c>
      <c r="K84" s="18" t="s">
        <v>17</v>
      </c>
      <c r="L84" s="16"/>
      <c r="M84" s="16"/>
      <c r="N84" s="16"/>
    </row>
    <row r="85" spans="1:14">
      <c r="A85" s="12">
        <v>45840</v>
      </c>
      <c r="B85" s="21" t="s">
        <v>113</v>
      </c>
      <c r="C85" s="57">
        <v>82</v>
      </c>
      <c r="D85" s="15" t="s">
        <v>164</v>
      </c>
      <c r="E85" s="11" t="s">
        <v>157</v>
      </c>
      <c r="G85" s="16" t="s">
        <v>22</v>
      </c>
      <c r="I85" s="68" t="s">
        <v>16</v>
      </c>
      <c r="J85" s="17" t="s">
        <v>17</v>
      </c>
      <c r="K85" s="18">
        <v>14.66</v>
      </c>
      <c r="L85" s="16"/>
      <c r="M85" s="16"/>
      <c r="N85" s="16"/>
    </row>
    <row r="86" spans="1:14">
      <c r="A86" s="12">
        <v>45842</v>
      </c>
      <c r="B86" s="21" t="s">
        <v>113</v>
      </c>
      <c r="C86" s="13">
        <v>83</v>
      </c>
      <c r="D86" s="15" t="s">
        <v>166</v>
      </c>
      <c r="E86" s="11" t="s">
        <v>157</v>
      </c>
      <c r="G86" s="16"/>
      <c r="I86" s="68" t="s">
        <v>16</v>
      </c>
      <c r="J86" s="17">
        <v>-1632.61</v>
      </c>
      <c r="K86" s="18"/>
      <c r="L86" s="16"/>
      <c r="M86" s="16"/>
      <c r="N86" s="16"/>
    </row>
    <row r="87" spans="1:14" ht="16.5">
      <c r="A87" s="12">
        <v>45842</v>
      </c>
      <c r="B87" s="21" t="s">
        <v>116</v>
      </c>
      <c r="C87" s="13"/>
      <c r="D87" s="15" t="s">
        <v>47</v>
      </c>
      <c r="G87" s="16"/>
      <c r="I87" s="68" t="s">
        <v>35</v>
      </c>
      <c r="J87" s="17"/>
      <c r="K87" s="18">
        <v>1150</v>
      </c>
      <c r="L87" s="16"/>
      <c r="M87" s="16"/>
      <c r="N87" s="16"/>
    </row>
    <row r="88" spans="1:14">
      <c r="A88" s="12">
        <v>45842</v>
      </c>
      <c r="B88" s="21" t="s">
        <v>116</v>
      </c>
      <c r="C88" s="13">
        <v>84</v>
      </c>
      <c r="D88" s="15" t="s">
        <v>167</v>
      </c>
      <c r="E88" s="11" t="s">
        <v>80</v>
      </c>
      <c r="F88" s="11" t="s">
        <v>168</v>
      </c>
      <c r="G88" s="16"/>
      <c r="I88" s="68" t="s">
        <v>16</v>
      </c>
      <c r="J88" s="17">
        <v>-8556.25</v>
      </c>
      <c r="K88" s="18"/>
      <c r="L88" s="16"/>
      <c r="M88" s="16"/>
      <c r="N88" s="16"/>
    </row>
    <row r="89" spans="1:14">
      <c r="A89" s="12">
        <v>45842</v>
      </c>
      <c r="B89" s="21" t="s">
        <v>116</v>
      </c>
      <c r="C89" s="13">
        <v>85</v>
      </c>
      <c r="D89" s="15" t="s">
        <v>169</v>
      </c>
      <c r="E89" s="11" t="s">
        <v>139</v>
      </c>
      <c r="F89" s="11" t="s">
        <v>170</v>
      </c>
      <c r="G89" s="16"/>
      <c r="I89" s="68" t="s">
        <v>16</v>
      </c>
      <c r="J89" s="17">
        <v>-800</v>
      </c>
      <c r="K89" s="18"/>
      <c r="L89" s="16"/>
      <c r="M89" s="16"/>
      <c r="N89" s="16"/>
    </row>
    <row r="90" spans="1:14">
      <c r="A90" s="12">
        <v>45842</v>
      </c>
      <c r="B90" s="21" t="s">
        <v>116</v>
      </c>
      <c r="C90" s="13">
        <v>86</v>
      </c>
      <c r="D90" s="15" t="s">
        <v>171</v>
      </c>
      <c r="E90" s="11" t="s">
        <v>157</v>
      </c>
      <c r="G90" s="16"/>
      <c r="I90" s="68" t="s">
        <v>16</v>
      </c>
      <c r="J90" s="17">
        <v>-2200</v>
      </c>
      <c r="K90" s="18"/>
      <c r="L90" s="16"/>
      <c r="M90" s="16"/>
      <c r="N90" s="16"/>
    </row>
    <row r="91" spans="1:14">
      <c r="A91" s="12">
        <v>45842</v>
      </c>
      <c r="B91" s="19" t="s">
        <v>32</v>
      </c>
      <c r="C91" s="13">
        <v>87</v>
      </c>
      <c r="D91" s="15" t="s">
        <v>39</v>
      </c>
      <c r="E91" s="11" t="s">
        <v>39</v>
      </c>
      <c r="G91" s="16"/>
      <c r="I91" s="68" t="s">
        <v>16</v>
      </c>
      <c r="J91" s="17">
        <v>-3815</v>
      </c>
      <c r="K91" s="18"/>
      <c r="L91" s="16"/>
      <c r="M91" s="16"/>
      <c r="N91" s="16"/>
    </row>
    <row r="92" spans="1:14">
      <c r="A92" s="12">
        <v>45842</v>
      </c>
      <c r="B92" s="21" t="s">
        <v>116</v>
      </c>
      <c r="C92" s="13">
        <v>88</v>
      </c>
      <c r="D92" s="15" t="s">
        <v>172</v>
      </c>
      <c r="E92" s="11" t="s">
        <v>157</v>
      </c>
      <c r="G92" s="16"/>
      <c r="I92" s="68" t="s">
        <v>16</v>
      </c>
      <c r="J92" s="17">
        <v>-30000</v>
      </c>
      <c r="K92" s="18"/>
      <c r="L92" s="16"/>
      <c r="M92" s="16"/>
      <c r="N92" s="16"/>
    </row>
    <row r="93" spans="1:14">
      <c r="A93" s="12">
        <v>45842</v>
      </c>
      <c r="B93" s="21" t="s">
        <v>116</v>
      </c>
      <c r="C93" s="49">
        <v>89</v>
      </c>
      <c r="D93" s="15" t="s">
        <v>156</v>
      </c>
      <c r="E93" s="11" t="s">
        <v>157</v>
      </c>
      <c r="G93" s="16"/>
      <c r="I93" s="68" t="s">
        <v>173</v>
      </c>
      <c r="K93" s="17">
        <v>44000</v>
      </c>
      <c r="L93" s="16"/>
      <c r="M93" s="16"/>
      <c r="N93" s="16"/>
    </row>
    <row r="94" spans="1:14">
      <c r="A94" s="12">
        <v>45842</v>
      </c>
      <c r="B94" s="21" t="s">
        <v>116</v>
      </c>
      <c r="C94" s="13">
        <v>90</v>
      </c>
      <c r="D94" s="15" t="s">
        <v>46</v>
      </c>
      <c r="E94" s="11" t="s">
        <v>157</v>
      </c>
      <c r="F94" s="11" t="s">
        <v>174</v>
      </c>
      <c r="G94" s="16"/>
      <c r="I94" s="68" t="s">
        <v>16</v>
      </c>
      <c r="K94" s="17">
        <v>12424</v>
      </c>
      <c r="L94" s="16"/>
      <c r="M94" s="16"/>
      <c r="N94" s="16"/>
    </row>
    <row r="95" spans="1:14">
      <c r="A95" s="12">
        <v>45842</v>
      </c>
      <c r="B95" s="21" t="s">
        <v>116</v>
      </c>
      <c r="C95" s="13">
        <v>91</v>
      </c>
      <c r="D95" s="15" t="s">
        <v>46</v>
      </c>
      <c r="E95" s="11" t="s">
        <v>157</v>
      </c>
      <c r="F95" s="11" t="s">
        <v>175</v>
      </c>
      <c r="G95" s="16"/>
      <c r="I95" s="68" t="s">
        <v>16</v>
      </c>
      <c r="K95" s="17">
        <v>10466</v>
      </c>
      <c r="L95" s="16"/>
      <c r="M95" s="16"/>
      <c r="N95" s="16"/>
    </row>
    <row r="96" spans="1:14">
      <c r="A96" s="12">
        <v>45842</v>
      </c>
      <c r="B96" s="21" t="s">
        <v>116</v>
      </c>
      <c r="C96" s="13">
        <v>92</v>
      </c>
      <c r="D96" s="15" t="s">
        <v>176</v>
      </c>
      <c r="E96" s="11" t="s">
        <v>157</v>
      </c>
      <c r="G96" s="16"/>
      <c r="I96" s="68" t="s">
        <v>16</v>
      </c>
      <c r="J96" s="17">
        <v>-6980</v>
      </c>
      <c r="K96" s="18"/>
      <c r="L96" s="16"/>
      <c r="M96" s="16"/>
      <c r="N96" s="16"/>
    </row>
    <row r="97" spans="1:14">
      <c r="A97" s="12">
        <v>45842</v>
      </c>
      <c r="B97" s="21" t="s">
        <v>113</v>
      </c>
      <c r="C97" s="49">
        <v>93</v>
      </c>
      <c r="D97" s="15" t="s">
        <v>177</v>
      </c>
      <c r="E97" s="11" t="s">
        <v>157</v>
      </c>
      <c r="G97" s="16"/>
      <c r="I97" s="68" t="s">
        <v>35</v>
      </c>
      <c r="J97" s="17">
        <v>-5050</v>
      </c>
      <c r="K97" s="18"/>
      <c r="L97" s="16"/>
      <c r="M97" s="16"/>
      <c r="N97" s="16"/>
    </row>
    <row r="98" spans="1:14">
      <c r="A98" s="12">
        <v>45842</v>
      </c>
      <c r="B98" s="21" t="s">
        <v>116</v>
      </c>
      <c r="C98" s="49">
        <v>94</v>
      </c>
      <c r="D98" s="15" t="s">
        <v>178</v>
      </c>
      <c r="E98" s="11" t="s">
        <v>157</v>
      </c>
      <c r="G98" s="16"/>
      <c r="I98" s="68" t="s">
        <v>35</v>
      </c>
      <c r="J98" s="17">
        <v>-1287</v>
      </c>
      <c r="K98" s="18"/>
      <c r="L98" s="16"/>
      <c r="M98" s="16"/>
      <c r="N98" s="16"/>
    </row>
    <row r="99" spans="1:14">
      <c r="A99" s="12">
        <v>45842</v>
      </c>
      <c r="B99" s="21" t="s">
        <v>116</v>
      </c>
      <c r="C99" s="13">
        <v>95</v>
      </c>
      <c r="D99" s="15" t="s">
        <v>179</v>
      </c>
      <c r="E99" s="11" t="s">
        <v>157</v>
      </c>
      <c r="G99" s="16"/>
      <c r="I99" s="68" t="s">
        <v>16</v>
      </c>
      <c r="J99" s="17">
        <v>-10020</v>
      </c>
      <c r="K99" s="18"/>
      <c r="L99" s="16"/>
      <c r="M99" s="16"/>
      <c r="N99" s="16"/>
    </row>
    <row r="100" spans="1:14">
      <c r="A100" s="12">
        <v>45842</v>
      </c>
      <c r="B100" s="21" t="s">
        <v>116</v>
      </c>
      <c r="C100" s="49">
        <v>96</v>
      </c>
      <c r="D100" s="15" t="s">
        <v>180</v>
      </c>
      <c r="E100" s="11" t="s">
        <v>157</v>
      </c>
      <c r="G100" s="16"/>
      <c r="I100" s="68" t="s">
        <v>35</v>
      </c>
      <c r="J100" s="17">
        <v>-3013</v>
      </c>
      <c r="K100" s="18"/>
      <c r="L100" s="16"/>
      <c r="M100" s="16"/>
      <c r="N100" s="16"/>
    </row>
    <row r="101" spans="1:14" s="53" customFormat="1">
      <c r="A101" s="50">
        <v>45842</v>
      </c>
      <c r="B101" s="51" t="s">
        <v>116</v>
      </c>
      <c r="C101" s="49">
        <v>97</v>
      </c>
      <c r="D101" s="52" t="s">
        <v>181</v>
      </c>
      <c r="E101" s="53" t="s">
        <v>157</v>
      </c>
      <c r="G101" s="54"/>
      <c r="I101" s="69" t="s">
        <v>35</v>
      </c>
      <c r="J101" s="55">
        <v>-1000</v>
      </c>
      <c r="K101" s="56"/>
      <c r="L101" s="54"/>
      <c r="M101" s="54"/>
      <c r="N101" s="54"/>
    </row>
    <row r="102" spans="1:14">
      <c r="A102" s="12">
        <v>45842</v>
      </c>
      <c r="B102" s="21" t="s">
        <v>116</v>
      </c>
      <c r="C102" s="13">
        <v>98</v>
      </c>
      <c r="D102" s="15" t="s">
        <v>182</v>
      </c>
      <c r="E102" s="11" t="s">
        <v>157</v>
      </c>
      <c r="G102" s="16"/>
      <c r="I102" s="70" t="s">
        <v>16</v>
      </c>
      <c r="J102" s="17">
        <v>-1587</v>
      </c>
      <c r="K102" s="18"/>
      <c r="L102" s="16"/>
      <c r="M102" s="16"/>
      <c r="N102" s="16"/>
    </row>
    <row r="103" spans="1:14">
      <c r="A103" s="12">
        <v>45842</v>
      </c>
      <c r="B103" s="21" t="s">
        <v>116</v>
      </c>
      <c r="C103" s="13">
        <v>99</v>
      </c>
      <c r="D103" s="15" t="s">
        <v>183</v>
      </c>
      <c r="E103" s="11" t="s">
        <v>157</v>
      </c>
      <c r="G103" s="16"/>
      <c r="I103" s="68" t="s">
        <v>16</v>
      </c>
      <c r="J103" s="17">
        <v>-959</v>
      </c>
      <c r="K103" s="18"/>
      <c r="L103" s="16"/>
      <c r="M103" s="16"/>
      <c r="N103" s="16"/>
    </row>
    <row r="104" spans="1:14" ht="16.5">
      <c r="A104" s="12">
        <v>45842</v>
      </c>
      <c r="B104" s="21" t="s">
        <v>116</v>
      </c>
      <c r="C104" s="13"/>
      <c r="D104" s="15" t="s">
        <v>184</v>
      </c>
      <c r="E104" s="11" t="s">
        <v>157</v>
      </c>
      <c r="G104" s="16"/>
      <c r="I104" s="68" t="s">
        <v>35</v>
      </c>
      <c r="J104" s="17">
        <v>-171</v>
      </c>
      <c r="K104" s="18"/>
      <c r="L104" s="16"/>
      <c r="M104" s="16"/>
      <c r="N104" s="16"/>
    </row>
    <row r="105" spans="1:14">
      <c r="A105" s="12">
        <v>45842</v>
      </c>
      <c r="B105" s="21" t="s">
        <v>116</v>
      </c>
      <c r="C105" s="49">
        <v>100</v>
      </c>
      <c r="D105" s="15" t="s">
        <v>185</v>
      </c>
      <c r="E105" s="11" t="s">
        <v>157</v>
      </c>
      <c r="G105" s="16"/>
      <c r="I105" s="68" t="s">
        <v>35</v>
      </c>
      <c r="J105" s="17">
        <v>-4359</v>
      </c>
      <c r="K105" s="18"/>
      <c r="L105" s="16"/>
      <c r="M105" s="16"/>
      <c r="N105" s="16"/>
    </row>
    <row r="106" spans="1:14">
      <c r="A106" s="12">
        <v>45842</v>
      </c>
      <c r="B106" s="21" t="s">
        <v>116</v>
      </c>
      <c r="C106" s="13">
        <v>101</v>
      </c>
      <c r="D106" s="15" t="s">
        <v>186</v>
      </c>
      <c r="E106" s="11" t="s">
        <v>157</v>
      </c>
      <c r="G106" s="16"/>
      <c r="I106" s="68" t="s">
        <v>16</v>
      </c>
      <c r="J106" s="17">
        <v>-9574</v>
      </c>
      <c r="K106" s="18"/>
      <c r="L106" s="16"/>
      <c r="M106" s="16"/>
      <c r="N106" s="16"/>
    </row>
    <row r="107" spans="1:14">
      <c r="A107" s="12">
        <v>45842</v>
      </c>
      <c r="B107" s="21" t="s">
        <v>116</v>
      </c>
      <c r="C107" s="13">
        <v>70</v>
      </c>
      <c r="D107" s="15" t="s">
        <v>187</v>
      </c>
      <c r="E107" s="11" t="s">
        <v>188</v>
      </c>
      <c r="F107" s="15" t="s">
        <v>189</v>
      </c>
      <c r="I107" s="68" t="s">
        <v>155</v>
      </c>
      <c r="J107" s="17">
        <v>-6030</v>
      </c>
      <c r="K107" s="18"/>
    </row>
    <row r="108" spans="1:14" ht="16.5">
      <c r="A108" s="12">
        <v>45875</v>
      </c>
      <c r="B108" s="21" t="s">
        <v>19</v>
      </c>
      <c r="C108" s="57">
        <v>102</v>
      </c>
      <c r="D108" s="15" t="s">
        <v>20</v>
      </c>
      <c r="G108" s="16"/>
      <c r="I108" s="68" t="s">
        <v>16</v>
      </c>
      <c r="J108" s="17"/>
      <c r="K108" s="18">
        <v>146.62</v>
      </c>
      <c r="L108" s="16"/>
      <c r="M108" s="16"/>
      <c r="N108" s="16"/>
    </row>
    <row r="109" spans="1:14" ht="16.5">
      <c r="A109" s="12">
        <v>45870</v>
      </c>
      <c r="B109" s="21" t="s">
        <v>14</v>
      </c>
      <c r="C109" s="49">
        <v>103</v>
      </c>
      <c r="D109" s="15" t="s">
        <v>15</v>
      </c>
      <c r="G109" s="16"/>
      <c r="I109" s="68" t="s">
        <v>16</v>
      </c>
      <c r="J109" s="17">
        <v>-104</v>
      </c>
      <c r="K109" s="18"/>
      <c r="L109" s="16"/>
      <c r="M109" s="16"/>
      <c r="N109" s="16"/>
    </row>
    <row r="110" spans="1:14">
      <c r="A110" s="12">
        <v>45867</v>
      </c>
      <c r="B110" s="21" t="s">
        <v>19</v>
      </c>
      <c r="C110" s="13">
        <v>104</v>
      </c>
      <c r="D110" s="15" t="s">
        <v>58</v>
      </c>
      <c r="E110" s="11" t="s">
        <v>59</v>
      </c>
      <c r="G110" s="16"/>
      <c r="I110" s="68" t="s">
        <v>16</v>
      </c>
      <c r="J110" s="17">
        <v>-10273</v>
      </c>
      <c r="K110" s="18"/>
      <c r="L110" s="16"/>
      <c r="M110" s="16"/>
      <c r="N110" s="16"/>
    </row>
    <row r="111" spans="1:14">
      <c r="A111" s="12">
        <v>45867</v>
      </c>
      <c r="B111" s="21" t="s">
        <v>116</v>
      </c>
      <c r="C111" s="13">
        <v>105</v>
      </c>
      <c r="D111" s="15" t="s">
        <v>190</v>
      </c>
      <c r="E111" s="11" t="s">
        <v>157</v>
      </c>
      <c r="F111" s="11" t="s">
        <v>191</v>
      </c>
      <c r="G111" s="16"/>
      <c r="I111" s="68" t="s">
        <v>16</v>
      </c>
      <c r="J111" s="17">
        <v>-544.75</v>
      </c>
      <c r="K111" s="18"/>
      <c r="L111" s="16"/>
      <c r="M111" s="16"/>
      <c r="N111" s="16"/>
    </row>
    <row r="112" spans="1:14">
      <c r="A112" s="39">
        <v>45889</v>
      </c>
      <c r="B112" s="11" t="s">
        <v>116</v>
      </c>
      <c r="C112" s="13">
        <v>108</v>
      </c>
      <c r="D112" s="40" t="s">
        <v>79</v>
      </c>
      <c r="E112" s="11" t="s">
        <v>192</v>
      </c>
      <c r="I112" s="68" t="s">
        <v>16</v>
      </c>
      <c r="J112" s="42">
        <v>-2600</v>
      </c>
      <c r="K112" s="42" t="s">
        <v>17</v>
      </c>
    </row>
    <row r="113" spans="1:11">
      <c r="A113" s="39">
        <v>45889</v>
      </c>
      <c r="B113" s="11" t="s">
        <v>193</v>
      </c>
      <c r="C113" s="13">
        <v>106</v>
      </c>
      <c r="D113" s="40" t="s">
        <v>79</v>
      </c>
      <c r="E113" s="11" t="s">
        <v>194</v>
      </c>
      <c r="I113" s="68" t="s">
        <v>16</v>
      </c>
      <c r="J113" s="42">
        <v>-105</v>
      </c>
      <c r="K113" s="42" t="s">
        <v>17</v>
      </c>
    </row>
    <row r="114" spans="1:11">
      <c r="A114" s="39">
        <v>45889</v>
      </c>
      <c r="B114" s="11" t="s">
        <v>193</v>
      </c>
      <c r="C114" s="13">
        <v>107</v>
      </c>
      <c r="D114" s="40" t="s">
        <v>79</v>
      </c>
      <c r="E114" s="11" t="s">
        <v>195</v>
      </c>
      <c r="I114" s="68" t="s">
        <v>16</v>
      </c>
      <c r="J114" s="42">
        <v>-249</v>
      </c>
      <c r="K114" s="42" t="s">
        <v>17</v>
      </c>
    </row>
    <row r="115" spans="1:11" ht="15.75">
      <c r="A115" s="39">
        <v>45891</v>
      </c>
      <c r="B115" s="11" t="s">
        <v>193</v>
      </c>
      <c r="C115" s="11">
        <v>109</v>
      </c>
      <c r="D115" s="41" t="s">
        <v>196</v>
      </c>
      <c r="E115" s="11" t="s">
        <v>197</v>
      </c>
      <c r="I115" s="68" t="s">
        <v>16</v>
      </c>
      <c r="J115" s="42" t="s">
        <v>17</v>
      </c>
      <c r="K115" s="42">
        <v>22000</v>
      </c>
    </row>
    <row r="116" spans="1:11">
      <c r="A116" s="39">
        <v>45897</v>
      </c>
      <c r="B116" s="11" t="s">
        <v>21</v>
      </c>
      <c r="C116" s="11">
        <v>110</v>
      </c>
      <c r="D116" s="40" t="s">
        <v>198</v>
      </c>
      <c r="E116" s="11" t="s">
        <v>199</v>
      </c>
      <c r="I116" s="68" t="s">
        <v>16</v>
      </c>
      <c r="J116" s="42" t="s">
        <v>17</v>
      </c>
      <c r="K116" s="42">
        <v>2555.6799999999998</v>
      </c>
    </row>
    <row r="117" spans="1:11" ht="15.75">
      <c r="A117" s="39">
        <v>45902</v>
      </c>
      <c r="B117" s="11" t="s">
        <v>19</v>
      </c>
      <c r="C117" s="59">
        <v>111</v>
      </c>
      <c r="D117" s="41" t="s">
        <v>20</v>
      </c>
      <c r="I117" s="68" t="s">
        <v>16</v>
      </c>
      <c r="J117" s="42" t="s">
        <v>17</v>
      </c>
      <c r="K117" s="42">
        <v>342.12</v>
      </c>
    </row>
    <row r="118" spans="1:11" ht="15.75">
      <c r="A118" s="39">
        <v>45902</v>
      </c>
      <c r="B118" s="11" t="s">
        <v>14</v>
      </c>
      <c r="C118" s="11">
        <v>112</v>
      </c>
      <c r="D118" s="41" t="s">
        <v>15</v>
      </c>
      <c r="I118" s="68" t="s">
        <v>16</v>
      </c>
      <c r="J118" s="42">
        <v>-96.5</v>
      </c>
      <c r="K118" s="42" t="s">
        <v>17</v>
      </c>
    </row>
    <row r="119" spans="1:11">
      <c r="A119" s="39">
        <v>45922</v>
      </c>
      <c r="B119" s="11" t="s">
        <v>32</v>
      </c>
      <c r="C119" s="11">
        <v>113</v>
      </c>
      <c r="D119" s="40" t="s">
        <v>46</v>
      </c>
      <c r="E119" s="11" t="s">
        <v>47</v>
      </c>
      <c r="I119" s="68" t="s">
        <v>35</v>
      </c>
      <c r="J119" s="42" t="s">
        <v>17</v>
      </c>
      <c r="K119" s="42">
        <v>100</v>
      </c>
    </row>
    <row r="120" spans="1:11">
      <c r="A120" s="39">
        <v>45924</v>
      </c>
      <c r="B120" s="11" t="s">
        <v>32</v>
      </c>
      <c r="C120" s="11">
        <v>114</v>
      </c>
      <c r="D120" s="40" t="s">
        <v>38</v>
      </c>
      <c r="E120" s="11" t="s">
        <v>39</v>
      </c>
      <c r="I120" s="68" t="s">
        <v>35</v>
      </c>
      <c r="J120" s="42">
        <v>-3885</v>
      </c>
      <c r="K120" s="42" t="s">
        <v>17</v>
      </c>
    </row>
    <row r="121" spans="1:11">
      <c r="A121" s="39">
        <v>45924</v>
      </c>
      <c r="B121" s="11" t="s">
        <v>19</v>
      </c>
      <c r="C121" s="11">
        <v>115</v>
      </c>
      <c r="D121" s="40" t="s">
        <v>79</v>
      </c>
      <c r="E121" s="11" t="s">
        <v>200</v>
      </c>
      <c r="I121" s="68" t="s">
        <v>16</v>
      </c>
      <c r="J121" s="42">
        <v>-75</v>
      </c>
      <c r="K121" s="42" t="s">
        <v>17</v>
      </c>
    </row>
    <row r="122" spans="1:11" ht="15.75">
      <c r="A122" s="39">
        <v>45924</v>
      </c>
      <c r="B122" s="11" t="s">
        <v>19</v>
      </c>
      <c r="C122" s="59">
        <v>116</v>
      </c>
      <c r="D122" s="41" t="s">
        <v>20</v>
      </c>
      <c r="I122" s="68" t="s">
        <v>117</v>
      </c>
      <c r="J122" s="42" t="s">
        <v>17</v>
      </c>
      <c r="K122" s="42">
        <v>1699.72</v>
      </c>
    </row>
    <row r="123" spans="1:11" ht="15.75">
      <c r="A123" s="39">
        <v>45931</v>
      </c>
      <c r="B123" s="11" t="s">
        <v>14</v>
      </c>
      <c r="C123" s="11">
        <v>117</v>
      </c>
      <c r="D123" s="41" t="s">
        <v>15</v>
      </c>
      <c r="I123" s="68" t="s">
        <v>16</v>
      </c>
      <c r="J123" s="42">
        <v>-87</v>
      </c>
      <c r="K123" s="42" t="s">
        <v>17</v>
      </c>
    </row>
    <row r="124" spans="1:11" ht="15.75">
      <c r="A124" s="39">
        <v>45933</v>
      </c>
      <c r="B124" s="11" t="s">
        <v>19</v>
      </c>
      <c r="C124" s="59">
        <v>118</v>
      </c>
      <c r="D124" s="41" t="s">
        <v>20</v>
      </c>
      <c r="I124" s="68" t="s">
        <v>117</v>
      </c>
      <c r="J124" s="42" t="s">
        <v>17</v>
      </c>
      <c r="K124" s="42">
        <v>638.62</v>
      </c>
    </row>
    <row r="125" spans="1:11">
      <c r="A125" s="39">
        <v>45953</v>
      </c>
      <c r="B125" s="11" t="s">
        <v>116</v>
      </c>
      <c r="C125" s="11">
        <v>119</v>
      </c>
      <c r="D125" s="40" t="s">
        <v>46</v>
      </c>
      <c r="E125" s="11" t="s">
        <v>201</v>
      </c>
      <c r="F125" s="11" t="s">
        <v>202</v>
      </c>
      <c r="I125" s="68" t="s">
        <v>117</v>
      </c>
      <c r="J125" s="42" t="s">
        <v>17</v>
      </c>
      <c r="K125" s="42">
        <v>2587</v>
      </c>
    </row>
    <row r="126" spans="1:11">
      <c r="A126" s="39">
        <v>45958</v>
      </c>
      <c r="B126" s="11" t="s">
        <v>116</v>
      </c>
      <c r="C126" s="11">
        <v>120</v>
      </c>
      <c r="D126" s="40" t="s">
        <v>46</v>
      </c>
      <c r="E126" s="11" t="s">
        <v>201</v>
      </c>
      <c r="F126" s="11" t="s">
        <v>203</v>
      </c>
      <c r="I126" s="68" t="s">
        <v>35</v>
      </c>
      <c r="J126" s="42" t="s">
        <v>17</v>
      </c>
      <c r="K126" s="42">
        <v>225</v>
      </c>
    </row>
    <row r="127" spans="1:11">
      <c r="A127" s="39">
        <v>45958</v>
      </c>
      <c r="B127" s="11" t="s">
        <v>116</v>
      </c>
      <c r="C127" s="11">
        <v>121</v>
      </c>
      <c r="D127" s="40" t="s">
        <v>204</v>
      </c>
      <c r="E127" s="11" t="s">
        <v>205</v>
      </c>
      <c r="I127" s="68" t="s">
        <v>16</v>
      </c>
      <c r="J127" s="42">
        <v>-175</v>
      </c>
      <c r="K127" s="42" t="s">
        <v>17</v>
      </c>
    </row>
    <row r="128" spans="1:11">
      <c r="A128" s="39">
        <v>45958</v>
      </c>
      <c r="B128" s="11" t="s">
        <v>116</v>
      </c>
      <c r="C128" s="11">
        <v>122</v>
      </c>
      <c r="D128" s="40" t="s">
        <v>206</v>
      </c>
      <c r="E128" s="11" t="s">
        <v>157</v>
      </c>
      <c r="I128" s="68" t="s">
        <v>207</v>
      </c>
      <c r="J128" s="42">
        <v>-1163.74</v>
      </c>
      <c r="K128" s="42" t="s">
        <v>17</v>
      </c>
    </row>
    <row r="129" spans="1:11">
      <c r="A129" s="39">
        <v>45958</v>
      </c>
      <c r="B129" s="11" t="s">
        <v>116</v>
      </c>
      <c r="C129" s="11">
        <v>123</v>
      </c>
      <c r="D129" s="40" t="s">
        <v>208</v>
      </c>
      <c r="E129" s="11" t="s">
        <v>201</v>
      </c>
      <c r="F129" s="11" t="s">
        <v>209</v>
      </c>
      <c r="I129" s="68" t="s">
        <v>16</v>
      </c>
      <c r="J129" s="42">
        <v>-2265</v>
      </c>
      <c r="K129" s="42" t="s">
        <v>17</v>
      </c>
    </row>
    <row r="130" spans="1:11">
      <c r="A130" s="39">
        <v>45958</v>
      </c>
      <c r="B130" s="11" t="s">
        <v>116</v>
      </c>
      <c r="C130" s="11">
        <v>124</v>
      </c>
      <c r="D130" s="40" t="s">
        <v>210</v>
      </c>
      <c r="I130" s="68" t="s">
        <v>16</v>
      </c>
      <c r="J130" s="42">
        <v>-37.5</v>
      </c>
      <c r="K130" s="42" t="s">
        <v>17</v>
      </c>
    </row>
    <row r="131" spans="1:11" ht="15.75">
      <c r="A131" s="39">
        <v>45964</v>
      </c>
      <c r="B131" s="11" t="s">
        <v>14</v>
      </c>
      <c r="C131" s="11">
        <v>125</v>
      </c>
      <c r="D131" s="41" t="s">
        <v>15</v>
      </c>
      <c r="I131" s="68" t="s">
        <v>16</v>
      </c>
      <c r="J131" s="42">
        <v>-102</v>
      </c>
      <c r="K131" s="42" t="s">
        <v>17</v>
      </c>
    </row>
    <row r="132" spans="1:11" ht="15.75">
      <c r="A132" s="39">
        <v>45975</v>
      </c>
      <c r="B132" s="11" t="s">
        <v>21</v>
      </c>
      <c r="C132" s="11">
        <v>127</v>
      </c>
      <c r="D132" s="48" t="s">
        <v>20</v>
      </c>
      <c r="I132" s="68" t="s">
        <v>16</v>
      </c>
      <c r="J132" s="42"/>
      <c r="K132" s="42">
        <v>147.37</v>
      </c>
    </row>
    <row r="133" spans="1:11">
      <c r="A133" s="43">
        <v>45985</v>
      </c>
      <c r="B133" s="11" t="s">
        <v>116</v>
      </c>
      <c r="C133" s="11">
        <v>126</v>
      </c>
      <c r="D133" s="11" t="s">
        <v>79</v>
      </c>
      <c r="E133" s="11" t="s">
        <v>201</v>
      </c>
      <c r="F133" s="11" t="s">
        <v>211</v>
      </c>
      <c r="I133" s="68" t="s">
        <v>16</v>
      </c>
      <c r="J133" s="23">
        <v>-88.42</v>
      </c>
    </row>
    <row r="134" spans="1:11" ht="15.75">
      <c r="A134" s="43">
        <v>45986</v>
      </c>
      <c r="B134" s="11" t="s">
        <v>19</v>
      </c>
      <c r="C134" s="11">
        <v>127</v>
      </c>
      <c r="D134" s="48" t="s">
        <v>20</v>
      </c>
      <c r="I134" s="68" t="s">
        <v>16</v>
      </c>
      <c r="K134" s="46">
        <v>245.62</v>
      </c>
    </row>
    <row r="135" spans="1:11" ht="15.75">
      <c r="A135" s="43">
        <v>45988</v>
      </c>
      <c r="B135" s="11" t="s">
        <v>32</v>
      </c>
      <c r="D135" s="11" t="s">
        <v>47</v>
      </c>
      <c r="I135" s="68" t="s">
        <v>35</v>
      </c>
      <c r="K135" s="46">
        <v>225</v>
      </c>
    </row>
    <row r="136" spans="1:11" ht="15.75">
      <c r="A136" s="43">
        <v>45992</v>
      </c>
      <c r="B136" s="11" t="s">
        <v>14</v>
      </c>
      <c r="C136" s="11">
        <v>128</v>
      </c>
      <c r="D136" s="48" t="s">
        <v>15</v>
      </c>
      <c r="I136" s="68" t="s">
        <v>16</v>
      </c>
      <c r="J136" s="23">
        <v>-125.5</v>
      </c>
    </row>
    <row r="137" spans="1:11" ht="15.75">
      <c r="A137" s="43">
        <v>45994</v>
      </c>
      <c r="B137" s="11" t="s">
        <v>19</v>
      </c>
      <c r="C137" s="11">
        <v>127</v>
      </c>
      <c r="D137" s="47" t="s">
        <v>20</v>
      </c>
      <c r="I137" s="68" t="s">
        <v>16</v>
      </c>
      <c r="K137" s="46">
        <v>589.5</v>
      </c>
    </row>
    <row r="138" spans="1:11" ht="15.75">
      <c r="A138" s="43">
        <v>46006</v>
      </c>
      <c r="B138" s="11" t="s">
        <v>19</v>
      </c>
      <c r="C138" s="11">
        <v>129</v>
      </c>
      <c r="D138" s="47" t="s">
        <v>20</v>
      </c>
      <c r="I138" s="68" t="s">
        <v>16</v>
      </c>
      <c r="K138" s="46">
        <v>442.12</v>
      </c>
    </row>
    <row r="139" spans="1:11" ht="15.75">
      <c r="A139" s="43">
        <v>46008</v>
      </c>
      <c r="B139" s="11" t="s">
        <v>32</v>
      </c>
      <c r="C139" s="11">
        <v>130</v>
      </c>
      <c r="D139" s="11" t="s">
        <v>47</v>
      </c>
      <c r="I139" s="68" t="s">
        <v>35</v>
      </c>
      <c r="K139" s="46">
        <v>5703</v>
      </c>
    </row>
    <row r="140" spans="1:11" ht="15.75"/>
    <row r="141" spans="1:11" s="61" customFormat="1" ht="15.75">
      <c r="A141" s="60">
        <v>46022</v>
      </c>
      <c r="B141" s="61" t="s">
        <v>212</v>
      </c>
      <c r="I141" s="71"/>
      <c r="J141" s="62"/>
      <c r="K141" s="63">
        <v>121646.89</v>
      </c>
    </row>
  </sheetData>
  <autoFilter ref="A1:M107" xr:uid="{B1EC9347-054D-4579-A3C3-97B0E58F386C}">
    <sortState xmlns:xlrd2="http://schemas.microsoft.com/office/spreadsheetml/2017/richdata2" ref="A2:M63">
      <sortCondition ref="A1:A62"/>
    </sortState>
  </autoFilter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0235E-6446-45CE-8BA7-85175C1FE286}">
  <dimension ref="A7:E14"/>
  <sheetViews>
    <sheetView tabSelected="1" workbookViewId="0">
      <selection activeCell="H10" sqref="H10"/>
    </sheetView>
  </sheetViews>
  <sheetFormatPr defaultRowHeight="12.75"/>
  <cols>
    <col min="1" max="1" width="10.85546875" bestFit="1" customWidth="1"/>
    <col min="2" max="2" width="3" customWidth="1"/>
    <col min="3" max="3" width="14" customWidth="1"/>
    <col min="4" max="4" width="17.42578125" style="106" customWidth="1"/>
  </cols>
  <sheetData>
    <row r="7" spans="1:5" ht="15">
      <c r="A7" s="72"/>
      <c r="B7" s="73"/>
      <c r="C7" s="107" t="s">
        <v>213</v>
      </c>
      <c r="D7" s="100"/>
      <c r="E7" s="74"/>
    </row>
    <row r="8" spans="1:5" ht="15.75">
      <c r="A8" s="89">
        <v>45658</v>
      </c>
      <c r="B8" s="74"/>
      <c r="C8" s="74" t="s">
        <v>214</v>
      </c>
      <c r="D8" s="101">
        <v>121994</v>
      </c>
      <c r="E8" s="74"/>
    </row>
    <row r="9" spans="1:5" ht="15.75">
      <c r="A9" s="89">
        <v>46022</v>
      </c>
      <c r="B9" s="74"/>
      <c r="C9" s="74" t="s">
        <v>215</v>
      </c>
      <c r="D9" s="24">
        <v>218433.32</v>
      </c>
      <c r="E9" s="74"/>
    </row>
    <row r="10" spans="1:5" ht="15">
      <c r="A10" s="74"/>
      <c r="B10" s="74"/>
      <c r="C10" s="74"/>
      <c r="D10" s="103"/>
      <c r="E10" s="74"/>
    </row>
    <row r="11" spans="1:5" ht="15">
      <c r="A11" s="89">
        <v>46022</v>
      </c>
      <c r="B11" s="74"/>
      <c r="C11" s="74" t="s">
        <v>216</v>
      </c>
      <c r="D11" s="102">
        <v>218781.32</v>
      </c>
      <c r="E11" s="74"/>
    </row>
    <row r="12" spans="1:5" ht="15.75">
      <c r="A12" s="89">
        <v>46022</v>
      </c>
      <c r="B12" s="74"/>
      <c r="C12" s="74" t="s">
        <v>212</v>
      </c>
      <c r="D12" s="104">
        <v>121646.89</v>
      </c>
      <c r="E12" s="74"/>
    </row>
    <row r="13" spans="1:5" ht="15">
      <c r="A13" s="74"/>
      <c r="B13" s="74"/>
      <c r="C13" s="74"/>
      <c r="D13" s="103"/>
      <c r="E13" s="74"/>
    </row>
    <row r="14" spans="1:5" ht="15">
      <c r="A14" s="73"/>
      <c r="B14" s="73"/>
      <c r="C14" s="72" t="s">
        <v>217</v>
      </c>
      <c r="D14" s="105">
        <v>-347.11</v>
      </c>
      <c r="E14" s="7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38172-7F92-4C72-B9D4-8A835110872D}">
  <dimension ref="A1:B21"/>
  <sheetViews>
    <sheetView workbookViewId="0">
      <selection activeCell="B19" sqref="B19"/>
    </sheetView>
  </sheetViews>
  <sheetFormatPr defaultRowHeight="12.75"/>
  <cols>
    <col min="1" max="1" width="25.7109375" customWidth="1"/>
    <col min="2" max="2" width="15" customWidth="1"/>
  </cols>
  <sheetData>
    <row r="1" spans="1:2" ht="15">
      <c r="A1" s="72" t="s">
        <v>218</v>
      </c>
      <c r="B1" s="73"/>
    </row>
    <row r="2" spans="1:2" ht="15">
      <c r="A2" s="74"/>
      <c r="B2" s="74"/>
    </row>
    <row r="3" spans="1:2" ht="15">
      <c r="A3" s="75" t="s">
        <v>215</v>
      </c>
      <c r="B3" s="76"/>
    </row>
    <row r="4" spans="1:2" ht="15">
      <c r="A4" s="77" t="s">
        <v>219</v>
      </c>
      <c r="B4" s="79">
        <v>35000</v>
      </c>
    </row>
    <row r="5" spans="1:2" ht="15">
      <c r="A5" s="77" t="s">
        <v>220</v>
      </c>
      <c r="B5" s="79">
        <v>20000</v>
      </c>
    </row>
    <row r="6" spans="1:2" ht="15">
      <c r="A6" s="77" t="s">
        <v>221</v>
      </c>
      <c r="B6" s="79">
        <v>15000</v>
      </c>
    </row>
    <row r="7" spans="1:2" ht="15">
      <c r="A7" s="77"/>
      <c r="B7" s="78"/>
    </row>
    <row r="8" spans="1:2" ht="15">
      <c r="A8" s="80" t="s">
        <v>222</v>
      </c>
      <c r="B8" s="85">
        <v>70000</v>
      </c>
    </row>
    <row r="9" spans="1:2" ht="15">
      <c r="A9" s="81"/>
      <c r="B9" s="82"/>
    </row>
    <row r="10" spans="1:2" ht="15">
      <c r="A10" s="83" t="s">
        <v>223</v>
      </c>
      <c r="B10" s="84"/>
    </row>
    <row r="11" spans="1:2" ht="15">
      <c r="A11" s="77" t="s">
        <v>224</v>
      </c>
      <c r="B11" s="79">
        <v>9000</v>
      </c>
    </row>
    <row r="12" spans="1:2" ht="15">
      <c r="A12" s="77" t="s">
        <v>225</v>
      </c>
      <c r="B12" s="78">
        <v>0</v>
      </c>
    </row>
    <row r="13" spans="1:2" ht="15">
      <c r="A13" s="77" t="s">
        <v>39</v>
      </c>
      <c r="B13" s="79">
        <v>25000</v>
      </c>
    </row>
    <row r="14" spans="1:2" ht="15">
      <c r="A14" s="77" t="s">
        <v>226</v>
      </c>
      <c r="B14" s="79">
        <v>4000</v>
      </c>
    </row>
    <row r="15" spans="1:2" ht="15">
      <c r="A15" s="77" t="s">
        <v>227</v>
      </c>
      <c r="B15" s="79">
        <v>10000</v>
      </c>
    </row>
    <row r="16" spans="1:2" ht="15">
      <c r="A16" s="77" t="s">
        <v>228</v>
      </c>
      <c r="B16" s="79">
        <v>1000</v>
      </c>
    </row>
    <row r="17" spans="1:2" ht="15">
      <c r="A17" s="77" t="s">
        <v>229</v>
      </c>
      <c r="B17" s="79">
        <v>15000</v>
      </c>
    </row>
    <row r="18" spans="1:2" ht="15">
      <c r="A18" s="77"/>
      <c r="B18" s="78"/>
    </row>
    <row r="19" spans="1:2" ht="15">
      <c r="A19" s="80" t="s">
        <v>230</v>
      </c>
      <c r="B19" s="85">
        <v>64000</v>
      </c>
    </row>
    <row r="20" spans="1:2" ht="15">
      <c r="A20" s="81"/>
      <c r="B20" s="82"/>
    </row>
    <row r="21" spans="1:2" s="86" customFormat="1" ht="15">
      <c r="A21" s="80" t="s">
        <v>231</v>
      </c>
      <c r="B21" s="85">
        <v>6000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8020D-B71C-43A4-A263-986D6BC84460}">
  <dimension ref="A3:C17"/>
  <sheetViews>
    <sheetView topLeftCell="A2" zoomScale="125" workbookViewId="0">
      <selection activeCell="A16" sqref="A16"/>
    </sheetView>
  </sheetViews>
  <sheetFormatPr defaultColWidth="11.42578125" defaultRowHeight="12.6"/>
  <cols>
    <col min="1" max="1" width="25.5703125" bestFit="1" customWidth="1"/>
    <col min="2" max="2" width="17.5703125" customWidth="1"/>
    <col min="3" max="3" width="16.5703125" customWidth="1"/>
    <col min="4" max="4" width="25.42578125" bestFit="1" customWidth="1"/>
    <col min="5" max="5" width="13.42578125" bestFit="1" customWidth="1"/>
  </cols>
  <sheetData>
    <row r="3" spans="1:3">
      <c r="A3" s="1" t="s">
        <v>232</v>
      </c>
      <c r="B3" t="s">
        <v>233</v>
      </c>
      <c r="C3" t="s">
        <v>234</v>
      </c>
    </row>
    <row r="4" spans="1:3">
      <c r="A4" s="2" t="s">
        <v>13</v>
      </c>
      <c r="B4" s="3">
        <v>121994</v>
      </c>
      <c r="C4" s="3"/>
    </row>
    <row r="5" spans="1:3">
      <c r="A5" s="2" t="s">
        <v>116</v>
      </c>
      <c r="B5" s="3">
        <v>105459.12</v>
      </c>
      <c r="C5" s="3">
        <v>-90602.12</v>
      </c>
    </row>
    <row r="6" spans="1:3">
      <c r="A6" s="2" t="s">
        <v>32</v>
      </c>
      <c r="B6" s="3">
        <v>48450</v>
      </c>
      <c r="C6" s="3">
        <v>-25172.880000000001</v>
      </c>
    </row>
    <row r="7" spans="1:3">
      <c r="A7" s="2" t="s">
        <v>19</v>
      </c>
      <c r="B7" s="3">
        <v>20018.52</v>
      </c>
      <c r="C7" s="3">
        <v>-33923.39</v>
      </c>
    </row>
    <row r="8" spans="1:3">
      <c r="A8" s="2" t="s">
        <v>113</v>
      </c>
      <c r="B8" s="3">
        <v>5708.3099999999995</v>
      </c>
      <c r="C8" s="3">
        <v>-9720.7099999999991</v>
      </c>
    </row>
    <row r="9" spans="1:3">
      <c r="A9" s="2" t="s">
        <v>27</v>
      </c>
      <c r="B9" s="3">
        <v>0</v>
      </c>
      <c r="C9" s="3">
        <v>-2750</v>
      </c>
    </row>
    <row r="10" spans="1:3">
      <c r="A10" s="2" t="s">
        <v>78</v>
      </c>
      <c r="B10" s="3">
        <v>0</v>
      </c>
      <c r="C10" s="3">
        <v>-21059.809999999998</v>
      </c>
    </row>
    <row r="11" spans="1:3">
      <c r="A11" s="2" t="s">
        <v>87</v>
      </c>
      <c r="B11" s="3">
        <v>0</v>
      </c>
      <c r="C11" s="3">
        <v>-12830</v>
      </c>
    </row>
    <row r="12" spans="1:3">
      <c r="A12" s="2" t="s">
        <v>14</v>
      </c>
      <c r="B12" s="3">
        <v>0</v>
      </c>
      <c r="C12" s="3">
        <v>-566</v>
      </c>
    </row>
    <row r="13" spans="1:3">
      <c r="A13" s="2" t="s">
        <v>235</v>
      </c>
      <c r="B13" s="3">
        <v>301629.94999999995</v>
      </c>
      <c r="C13" s="3">
        <v>-196624.91</v>
      </c>
    </row>
    <row r="15" spans="1:3" ht="12.95">
      <c r="A15" t="s">
        <v>236</v>
      </c>
      <c r="B15" s="4">
        <f>GETPIVOTDATA("Summer av Inn",$A$3,"Kategori","Inngående saldo")</f>
        <v>121994</v>
      </c>
    </row>
    <row r="16" spans="1:3" ht="12.95">
      <c r="A16" t="s">
        <v>237</v>
      </c>
      <c r="B16" s="4">
        <f>GETPIVOTDATA("Summer av Inn",$A$3)+GETPIVOTDATA("Summer av Ut",$A$3)</f>
        <v>105005.03999999995</v>
      </c>
    </row>
    <row r="17" spans="1:2" ht="12.95">
      <c r="A17" t="s">
        <v>238</v>
      </c>
      <c r="B17" s="4">
        <f>B16-B15</f>
        <v>-16988.96000000005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68C5B-6A72-4C87-BECF-94BA28EED2F2}">
  <dimension ref="A1:E15"/>
  <sheetViews>
    <sheetView zoomScale="139" workbookViewId="0">
      <selection activeCell="B18" sqref="B18"/>
    </sheetView>
  </sheetViews>
  <sheetFormatPr defaultColWidth="11.42578125" defaultRowHeight="12.6"/>
  <cols>
    <col min="1" max="1" width="30.5703125" bestFit="1" customWidth="1"/>
    <col min="2" max="2" width="16.85546875" bestFit="1" customWidth="1"/>
    <col min="3" max="3" width="14.140625" bestFit="1" customWidth="1"/>
    <col min="5" max="5" width="12.42578125" bestFit="1" customWidth="1"/>
  </cols>
  <sheetData>
    <row r="1" spans="1:5">
      <c r="A1" s="1" t="s">
        <v>1</v>
      </c>
      <c r="B1" t="s">
        <v>239</v>
      </c>
    </row>
    <row r="3" spans="1:5">
      <c r="A3" s="1" t="s">
        <v>232</v>
      </c>
      <c r="B3" s="3" t="s">
        <v>233</v>
      </c>
      <c r="C3" s="3" t="s">
        <v>234</v>
      </c>
    </row>
    <row r="4" spans="1:5">
      <c r="A4" s="2" t="s">
        <v>80</v>
      </c>
      <c r="B4" s="3">
        <v>0</v>
      </c>
      <c r="C4" s="3">
        <v>-9909.25</v>
      </c>
    </row>
    <row r="5" spans="1:5">
      <c r="A5" s="2" t="s">
        <v>139</v>
      </c>
      <c r="B5" s="3">
        <v>11114.3</v>
      </c>
      <c r="C5" s="3">
        <v>-4773</v>
      </c>
    </row>
    <row r="6" spans="1:5">
      <c r="A6" s="2" t="s">
        <v>89</v>
      </c>
      <c r="B6" s="3">
        <v>28680.85</v>
      </c>
      <c r="C6" s="3">
        <v>-9265.369999999999</v>
      </c>
    </row>
    <row r="7" spans="1:5">
      <c r="A7" s="2" t="s">
        <v>143</v>
      </c>
      <c r="B7" s="3">
        <v>398</v>
      </c>
      <c r="C7" s="3">
        <v>0</v>
      </c>
    </row>
    <row r="8" spans="1:5">
      <c r="A8" s="2" t="s">
        <v>153</v>
      </c>
      <c r="B8" s="3"/>
      <c r="C8" s="3">
        <v>-127.5</v>
      </c>
    </row>
    <row r="9" spans="1:5">
      <c r="A9" s="2" t="s">
        <v>158</v>
      </c>
      <c r="B9" s="3">
        <v>0</v>
      </c>
      <c r="C9" s="3">
        <v>-73</v>
      </c>
    </row>
    <row r="10" spans="1:5">
      <c r="A10" s="2" t="s">
        <v>150</v>
      </c>
      <c r="B10" s="3"/>
      <c r="C10" s="3">
        <v>-3038.1</v>
      </c>
    </row>
    <row r="11" spans="1:5">
      <c r="A11" s="2" t="s">
        <v>147</v>
      </c>
      <c r="B11" s="3"/>
      <c r="C11" s="3">
        <v>-3710</v>
      </c>
    </row>
    <row r="12" spans="1:5">
      <c r="A12" s="2" t="s">
        <v>157</v>
      </c>
      <c r="B12" s="3">
        <v>70974.28</v>
      </c>
      <c r="C12" s="3">
        <v>-88866.77</v>
      </c>
    </row>
    <row r="13" spans="1:5">
      <c r="A13" s="2" t="s">
        <v>84</v>
      </c>
      <c r="B13" s="3">
        <v>0</v>
      </c>
      <c r="C13" s="3">
        <v>-8419.65</v>
      </c>
    </row>
    <row r="14" spans="1:5">
      <c r="A14" s="2" t="s">
        <v>188</v>
      </c>
      <c r="B14" s="3"/>
      <c r="C14" s="3">
        <v>-6030</v>
      </c>
    </row>
    <row r="15" spans="1:5">
      <c r="A15" s="2" t="s">
        <v>235</v>
      </c>
      <c r="B15" s="3">
        <v>111167.43</v>
      </c>
      <c r="C15" s="3">
        <v>-134212.64000000001</v>
      </c>
      <c r="E15" s="37">
        <f>GETPIVOTDATA("Summer av Ut",$A$3)+GETPIVOTDATA("Summer av Inn",$A$3)</f>
        <v>-23045.210000000021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AE863-C87C-4021-916D-3DE47AF884AB}">
  <dimension ref="A2:E28"/>
  <sheetViews>
    <sheetView topLeftCell="A2" zoomScale="131" workbookViewId="0">
      <selection activeCell="E28" sqref="E27:E28"/>
    </sheetView>
  </sheetViews>
  <sheetFormatPr defaultColWidth="11.42578125" defaultRowHeight="12.6"/>
  <cols>
    <col min="1" max="1" width="46.28515625" bestFit="1" customWidth="1"/>
    <col min="2" max="2" width="16.85546875" bestFit="1" customWidth="1"/>
    <col min="3" max="3" width="14.140625" bestFit="1" customWidth="1"/>
    <col min="5" max="5" width="34.85546875" bestFit="1" customWidth="1"/>
  </cols>
  <sheetData>
    <row r="2" spans="1:3">
      <c r="A2" s="1" t="s">
        <v>1</v>
      </c>
      <c r="B2" t="s">
        <v>239</v>
      </c>
    </row>
    <row r="4" spans="1:3">
      <c r="A4" s="1" t="s">
        <v>232</v>
      </c>
      <c r="B4" s="3" t="s">
        <v>233</v>
      </c>
      <c r="C4" s="3" t="s">
        <v>234</v>
      </c>
    </row>
    <row r="5" spans="1:3">
      <c r="A5" s="2" t="s">
        <v>139</v>
      </c>
      <c r="B5" s="3">
        <v>11114.3</v>
      </c>
      <c r="C5" s="3">
        <v>-4773</v>
      </c>
    </row>
    <row r="6" spans="1:3">
      <c r="A6" s="5" t="s">
        <v>146</v>
      </c>
      <c r="B6" s="3"/>
      <c r="C6" s="3">
        <v>-500</v>
      </c>
    </row>
    <row r="7" spans="1:3">
      <c r="A7" s="5" t="s">
        <v>46</v>
      </c>
      <c r="B7" s="3">
        <v>10000</v>
      </c>
      <c r="C7" s="3">
        <v>-1123</v>
      </c>
    </row>
    <row r="8" spans="1:3">
      <c r="A8" s="5" t="s">
        <v>148</v>
      </c>
      <c r="B8" s="3"/>
      <c r="C8" s="3">
        <v>-1550</v>
      </c>
    </row>
    <row r="9" spans="1:3">
      <c r="A9" s="5" t="s">
        <v>169</v>
      </c>
      <c r="B9" s="3"/>
      <c r="C9" s="3">
        <v>-800</v>
      </c>
    </row>
    <row r="10" spans="1:3">
      <c r="A10" s="5" t="s">
        <v>240</v>
      </c>
      <c r="B10" s="3">
        <v>830.83</v>
      </c>
      <c r="C10" s="3">
        <v>0</v>
      </c>
    </row>
    <row r="11" spans="1:3">
      <c r="A11" s="5" t="s">
        <v>154</v>
      </c>
      <c r="B11" s="3">
        <v>185.72</v>
      </c>
      <c r="C11" s="3">
        <v>0</v>
      </c>
    </row>
    <row r="12" spans="1:3">
      <c r="A12" s="5" t="s">
        <v>241</v>
      </c>
      <c r="B12" s="3">
        <v>97.75</v>
      </c>
      <c r="C12" s="3">
        <v>0</v>
      </c>
    </row>
    <row r="13" spans="1:3">
      <c r="A13" s="5" t="s">
        <v>149</v>
      </c>
      <c r="B13" s="3"/>
      <c r="C13" s="3">
        <v>-800</v>
      </c>
    </row>
    <row r="14" spans="1:3">
      <c r="A14" s="2" t="s">
        <v>89</v>
      </c>
      <c r="B14" s="3">
        <v>28680.85</v>
      </c>
      <c r="C14" s="3">
        <v>-9265.369999999999</v>
      </c>
    </row>
    <row r="15" spans="1:3">
      <c r="A15" s="5" t="s">
        <v>107</v>
      </c>
      <c r="B15" s="3">
        <v>0</v>
      </c>
      <c r="C15" s="3">
        <v>-550</v>
      </c>
    </row>
    <row r="16" spans="1:3">
      <c r="A16" s="5" t="s">
        <v>146</v>
      </c>
      <c r="B16" s="3"/>
      <c r="C16" s="3">
        <v>-750</v>
      </c>
    </row>
    <row r="17" spans="1:5">
      <c r="A17" s="5" t="s">
        <v>88</v>
      </c>
      <c r="B17" s="3">
        <v>0</v>
      </c>
      <c r="C17" s="3">
        <v>-700</v>
      </c>
    </row>
    <row r="18" spans="1:5">
      <c r="A18" s="5" t="s">
        <v>95</v>
      </c>
      <c r="B18" s="3">
        <v>0</v>
      </c>
      <c r="C18" s="3">
        <v>-850</v>
      </c>
    </row>
    <row r="19" spans="1:5">
      <c r="A19" s="5" t="s">
        <v>92</v>
      </c>
      <c r="B19" s="3">
        <v>0</v>
      </c>
      <c r="C19" s="3">
        <v>-550</v>
      </c>
    </row>
    <row r="20" spans="1:5">
      <c r="A20" s="5" t="s">
        <v>98</v>
      </c>
      <c r="B20" s="3">
        <v>0</v>
      </c>
      <c r="C20" s="3">
        <v>-750</v>
      </c>
    </row>
    <row r="21" spans="1:5">
      <c r="A21" s="5" t="s">
        <v>101</v>
      </c>
      <c r="B21" s="3">
        <v>0</v>
      </c>
      <c r="C21" s="3">
        <v>-750</v>
      </c>
    </row>
    <row r="22" spans="1:5">
      <c r="A22" s="5" t="s">
        <v>79</v>
      </c>
      <c r="B22" s="3">
        <v>0</v>
      </c>
      <c r="C22" s="3">
        <v>-259.37</v>
      </c>
    </row>
    <row r="23" spans="1:5">
      <c r="A23" s="5" t="s">
        <v>46</v>
      </c>
      <c r="B23" s="3">
        <v>26550</v>
      </c>
      <c r="C23" s="3">
        <v>-2736</v>
      </c>
    </row>
    <row r="24" spans="1:5">
      <c r="A24" s="5" t="s">
        <v>104</v>
      </c>
      <c r="B24" s="3">
        <v>0</v>
      </c>
      <c r="C24" s="3">
        <v>-1370</v>
      </c>
    </row>
    <row r="25" spans="1:5">
      <c r="A25" s="5" t="s">
        <v>242</v>
      </c>
      <c r="B25" s="3">
        <v>2130.85</v>
      </c>
      <c r="C25" s="3">
        <v>0</v>
      </c>
    </row>
    <row r="26" spans="1:5">
      <c r="A26" s="2" t="s">
        <v>150</v>
      </c>
      <c r="B26" s="3"/>
      <c r="C26" s="3">
        <v>-3038.1</v>
      </c>
    </row>
    <row r="27" spans="1:5" ht="12.95">
      <c r="A27" s="5" t="s">
        <v>79</v>
      </c>
      <c r="B27" s="3"/>
      <c r="C27" s="3">
        <v>-3038.1</v>
      </c>
      <c r="E27" s="38" t="s">
        <v>243</v>
      </c>
    </row>
    <row r="28" spans="1:5">
      <c r="A28" s="2" t="s">
        <v>235</v>
      </c>
      <c r="B28" s="3">
        <v>39795.15</v>
      </c>
      <c r="C28" s="3">
        <v>-17076.47</v>
      </c>
      <c r="E28" s="37">
        <f>GETPIVOTDATA("Summer av Ut",$A$4)+GETPIVOTDATA("Summer av Inn",$A$4)</f>
        <v>22718.68</v>
      </c>
    </row>
  </sheetData>
  <pageMargins left="0.7" right="0.7" top="0.75" bottom="0.75" header="0.3" footer="0.3"/>
  <pageSetup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C6B6B-A95D-4099-B5B5-AD1566D28039}">
  <dimension ref="A2:E25"/>
  <sheetViews>
    <sheetView workbookViewId="0">
      <selection activeCell="E24" sqref="E24"/>
    </sheetView>
  </sheetViews>
  <sheetFormatPr defaultColWidth="11.42578125" defaultRowHeight="12.6"/>
  <cols>
    <col min="1" max="1" width="33.5703125" bestFit="1" customWidth="1"/>
    <col min="2" max="2" width="16.85546875" bestFit="1" customWidth="1"/>
    <col min="3" max="3" width="14.140625" bestFit="1" customWidth="1"/>
    <col min="5" max="5" width="34.85546875" bestFit="1" customWidth="1"/>
  </cols>
  <sheetData>
    <row r="2" spans="1:3">
      <c r="A2" s="1" t="s">
        <v>1</v>
      </c>
      <c r="B2" t="s">
        <v>239</v>
      </c>
    </row>
    <row r="4" spans="1:3">
      <c r="A4" s="1" t="s">
        <v>232</v>
      </c>
      <c r="B4" s="3" t="s">
        <v>233</v>
      </c>
      <c r="C4" s="3" t="s">
        <v>234</v>
      </c>
    </row>
    <row r="5" spans="1:3">
      <c r="A5" s="2" t="s">
        <v>157</v>
      </c>
      <c r="B5" s="3">
        <v>70974.28</v>
      </c>
      <c r="C5" s="3">
        <v>-88866.77</v>
      </c>
    </row>
    <row r="6" spans="1:3">
      <c r="A6" s="5" t="s">
        <v>156</v>
      </c>
      <c r="B6" s="3">
        <v>45031.62</v>
      </c>
      <c r="C6" s="3">
        <v>0</v>
      </c>
    </row>
    <row r="7" spans="1:3">
      <c r="A7" s="5" t="s">
        <v>46</v>
      </c>
      <c r="B7" s="3">
        <v>22890</v>
      </c>
      <c r="C7" s="3"/>
    </row>
    <row r="8" spans="1:3">
      <c r="A8" s="5" t="s">
        <v>164</v>
      </c>
      <c r="B8" s="3">
        <v>2463.16</v>
      </c>
      <c r="C8" s="3">
        <v>0</v>
      </c>
    </row>
    <row r="9" spans="1:3">
      <c r="A9" s="5" t="s">
        <v>165</v>
      </c>
      <c r="B9" s="3">
        <v>589.5</v>
      </c>
      <c r="C9" s="3">
        <v>0</v>
      </c>
    </row>
    <row r="10" spans="1:3">
      <c r="A10" s="5" t="s">
        <v>178</v>
      </c>
      <c r="B10" s="3"/>
      <c r="C10" s="3">
        <v>-1287</v>
      </c>
    </row>
    <row r="11" spans="1:3">
      <c r="A11" s="5" t="s">
        <v>185</v>
      </c>
      <c r="B11" s="3"/>
      <c r="C11" s="3">
        <v>-4350</v>
      </c>
    </row>
    <row r="12" spans="1:3">
      <c r="A12" s="5" t="s">
        <v>183</v>
      </c>
      <c r="B12" s="3"/>
      <c r="C12" s="3">
        <v>-959</v>
      </c>
    </row>
    <row r="13" spans="1:3">
      <c r="A13" s="5" t="s">
        <v>177</v>
      </c>
      <c r="B13" s="3"/>
      <c r="C13" s="3">
        <v>-5050</v>
      </c>
    </row>
    <row r="14" spans="1:3">
      <c r="A14" s="5" t="s">
        <v>125</v>
      </c>
      <c r="B14" s="3">
        <v>0</v>
      </c>
      <c r="C14" s="3">
        <v>-1522</v>
      </c>
    </row>
    <row r="15" spans="1:3">
      <c r="A15" s="5" t="s">
        <v>244</v>
      </c>
      <c r="B15" s="3"/>
      <c r="C15" s="3">
        <v>-10020</v>
      </c>
    </row>
    <row r="16" spans="1:3">
      <c r="A16" s="5" t="s">
        <v>182</v>
      </c>
      <c r="B16" s="3"/>
      <c r="C16" s="3">
        <v>-1587</v>
      </c>
    </row>
    <row r="17" spans="1:5">
      <c r="A17" s="5" t="s">
        <v>180</v>
      </c>
      <c r="B17" s="3"/>
      <c r="C17" s="3">
        <v>-3013</v>
      </c>
    </row>
    <row r="18" spans="1:5">
      <c r="A18" s="5" t="s">
        <v>186</v>
      </c>
      <c r="B18" s="3"/>
      <c r="C18" s="3">
        <v>-9574</v>
      </c>
    </row>
    <row r="19" spans="1:5">
      <c r="A19" s="5" t="s">
        <v>181</v>
      </c>
      <c r="B19" s="3"/>
      <c r="C19" s="3">
        <v>-1000</v>
      </c>
    </row>
    <row r="20" spans="1:5">
      <c r="A20" s="5" t="s">
        <v>162</v>
      </c>
      <c r="B20" s="3">
        <v>0</v>
      </c>
      <c r="C20" s="3">
        <v>-9692.16</v>
      </c>
    </row>
    <row r="21" spans="1:5">
      <c r="A21" s="5" t="s">
        <v>172</v>
      </c>
      <c r="B21" s="3"/>
      <c r="C21" s="3">
        <v>-30000</v>
      </c>
    </row>
    <row r="22" spans="1:5">
      <c r="A22" s="5" t="s">
        <v>166</v>
      </c>
      <c r="B22" s="3"/>
      <c r="C22" s="3">
        <v>-1632.61</v>
      </c>
    </row>
    <row r="23" spans="1:5">
      <c r="A23" s="5" t="s">
        <v>171</v>
      </c>
      <c r="B23" s="3"/>
      <c r="C23" s="3">
        <v>-2200</v>
      </c>
    </row>
    <row r="24" spans="1:5" ht="12.95">
      <c r="A24" s="5" t="s">
        <v>176</v>
      </c>
      <c r="B24" s="3"/>
      <c r="C24" s="3">
        <v>-6980</v>
      </c>
      <c r="E24" s="38" t="s">
        <v>243</v>
      </c>
    </row>
    <row r="25" spans="1:5">
      <c r="A25" s="2" t="s">
        <v>235</v>
      </c>
      <c r="B25" s="3">
        <v>70974.28</v>
      </c>
      <c r="C25" s="3">
        <v>-88866.77</v>
      </c>
      <c r="E25" s="37">
        <f>GETPIVOTDATA("Summer av Ut",$A$4)+GETPIVOTDATA("Summer av Inn",$A$4)</f>
        <v>-17892.490000000005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E67E1-B871-433A-864B-FCC1D0AAB317}">
  <dimension ref="A1:H979"/>
  <sheetViews>
    <sheetView workbookViewId="0">
      <selection activeCell="D1" sqref="D1"/>
    </sheetView>
  </sheetViews>
  <sheetFormatPr defaultColWidth="11.42578125" defaultRowHeight="12.6"/>
  <cols>
    <col min="1" max="1" width="44.140625" customWidth="1"/>
    <col min="3" max="3" width="15.28515625" customWidth="1"/>
    <col min="4" max="4" width="11.5703125" style="6" customWidth="1"/>
    <col min="5" max="5" width="34.85546875" bestFit="1" customWidth="1"/>
  </cols>
  <sheetData>
    <row r="1" spans="1:5" ht="14.45">
      <c r="A1" s="25" t="s">
        <v>3</v>
      </c>
      <c r="B1" s="28" t="s">
        <v>245</v>
      </c>
      <c r="C1" s="28" t="s">
        <v>246</v>
      </c>
      <c r="D1"/>
    </row>
    <row r="2" spans="1:5" ht="14.45">
      <c r="A2" s="26" t="s">
        <v>247</v>
      </c>
      <c r="B2" s="27">
        <v>77855</v>
      </c>
      <c r="C2" s="27"/>
      <c r="D2"/>
    </row>
    <row r="3" spans="1:5" ht="14.45">
      <c r="A3" s="26" t="s">
        <v>248</v>
      </c>
      <c r="B3" s="27">
        <v>24023</v>
      </c>
      <c r="C3" s="27"/>
      <c r="D3"/>
    </row>
    <row r="4" spans="1:5" ht="14.45">
      <c r="A4" s="26" t="s">
        <v>249</v>
      </c>
      <c r="B4" s="27"/>
      <c r="C4" s="27">
        <v>-7285.33</v>
      </c>
      <c r="D4"/>
    </row>
    <row r="5" spans="1:5" ht="14.45">
      <c r="A5" s="26" t="s">
        <v>182</v>
      </c>
      <c r="B5" s="27"/>
      <c r="C5" s="27">
        <v>-500</v>
      </c>
      <c r="D5"/>
    </row>
    <row r="6" spans="1:5" ht="14.45">
      <c r="A6" s="26" t="s">
        <v>250</v>
      </c>
      <c r="B6" s="27"/>
      <c r="C6" s="27">
        <v>-4127</v>
      </c>
      <c r="D6"/>
    </row>
    <row r="7" spans="1:5" ht="14.45">
      <c r="A7" s="26" t="s">
        <v>251</v>
      </c>
      <c r="B7" s="27"/>
      <c r="C7" s="27">
        <v>-2500</v>
      </c>
      <c r="D7"/>
    </row>
    <row r="8" spans="1:5" ht="14.45">
      <c r="A8" s="26" t="s">
        <v>252</v>
      </c>
      <c r="B8" s="27"/>
      <c r="C8" s="27">
        <v>-8936</v>
      </c>
      <c r="D8"/>
    </row>
    <row r="9" spans="1:5" ht="14.45">
      <c r="A9" s="26" t="s">
        <v>253</v>
      </c>
      <c r="B9" s="27"/>
      <c r="C9" s="27">
        <v>-1100</v>
      </c>
      <c r="D9"/>
    </row>
    <row r="10" spans="1:5" ht="14.45">
      <c r="A10" s="26" t="s">
        <v>254</v>
      </c>
      <c r="B10" s="27"/>
      <c r="C10" s="27">
        <v>-3725</v>
      </c>
      <c r="D10"/>
    </row>
    <row r="11" spans="1:5" ht="14.45">
      <c r="A11" s="26" t="s">
        <v>255</v>
      </c>
      <c r="B11" s="27"/>
      <c r="C11" s="27">
        <v>-25908.3</v>
      </c>
      <c r="D11"/>
    </row>
    <row r="12" spans="1:5" ht="14.45">
      <c r="A12" s="26" t="s">
        <v>256</v>
      </c>
      <c r="B12" s="27"/>
      <c r="C12" s="27">
        <v>-7015</v>
      </c>
      <c r="D12"/>
    </row>
    <row r="13" spans="1:5" ht="14.45">
      <c r="A13" s="26" t="s">
        <v>257</v>
      </c>
      <c r="B13" s="27"/>
      <c r="C13" s="27">
        <v>-264</v>
      </c>
      <c r="D13"/>
    </row>
    <row r="14" spans="1:5" ht="14.45">
      <c r="A14" s="26" t="s">
        <v>258</v>
      </c>
      <c r="B14" s="27"/>
      <c r="C14" s="27">
        <v>-21600</v>
      </c>
      <c r="D14"/>
    </row>
    <row r="15" spans="1:5" ht="14.45">
      <c r="A15" s="26" t="s">
        <v>259</v>
      </c>
      <c r="B15" s="27"/>
      <c r="C15" s="27">
        <v>-2790</v>
      </c>
      <c r="D15"/>
    </row>
    <row r="16" spans="1:5" ht="14.45">
      <c r="A16" s="26" t="s">
        <v>260</v>
      </c>
      <c r="B16" s="27"/>
      <c r="C16" s="27">
        <v>-22107.8</v>
      </c>
      <c r="D16"/>
      <c r="E16" s="38" t="s">
        <v>243</v>
      </c>
    </row>
    <row r="17" spans="1:8" ht="14.45">
      <c r="A17" s="25" t="s">
        <v>261</v>
      </c>
      <c r="B17" s="29">
        <f>SUM(B2:B16)</f>
        <v>101878</v>
      </c>
      <c r="C17" s="29">
        <f>SUM(C2:C16)</f>
        <v>-107858.43000000001</v>
      </c>
      <c r="E17" s="29">
        <f>SUM(C17+B17)</f>
        <v>-5980.4300000000076</v>
      </c>
    </row>
    <row r="26" spans="1:8" s="30" customFormat="1">
      <c r="D26" s="31"/>
    </row>
    <row r="27" spans="1:8" s="30" customFormat="1" ht="12.95" thickBot="1">
      <c r="A27" s="32" t="s">
        <v>262</v>
      </c>
      <c r="B27" s="32" t="s">
        <v>263</v>
      </c>
      <c r="C27" s="32" t="s">
        <v>264</v>
      </c>
      <c r="D27" s="32" t="s">
        <v>265</v>
      </c>
      <c r="E27" s="32" t="s">
        <v>266</v>
      </c>
      <c r="F27" s="33" t="s">
        <v>267</v>
      </c>
      <c r="G27" s="33" t="s">
        <v>268</v>
      </c>
      <c r="H27" s="33" t="s">
        <v>269</v>
      </c>
    </row>
    <row r="28" spans="1:8" s="30" customFormat="1">
      <c r="A28" s="97"/>
      <c r="B28" s="87"/>
      <c r="C28" s="97"/>
      <c r="D28" s="97"/>
      <c r="E28" s="98"/>
      <c r="F28" s="99"/>
      <c r="G28" s="99"/>
      <c r="H28" s="99"/>
    </row>
    <row r="29" spans="1:8" s="30" customFormat="1">
      <c r="A29" s="90"/>
      <c r="B29" s="44"/>
      <c r="C29" s="90"/>
      <c r="D29" s="90"/>
      <c r="E29" s="95"/>
      <c r="F29" s="94"/>
      <c r="G29" s="94"/>
      <c r="H29" s="94"/>
    </row>
    <row r="30" spans="1:8" s="30" customFormat="1">
      <c r="A30" s="90"/>
      <c r="B30" s="87"/>
      <c r="C30" s="90"/>
      <c r="D30" s="90"/>
      <c r="E30" s="95"/>
      <c r="F30" s="94"/>
      <c r="G30" s="94"/>
      <c r="H30" s="94"/>
    </row>
    <row r="31" spans="1:8" s="30" customFormat="1">
      <c r="A31" s="90"/>
      <c r="B31" s="44"/>
      <c r="C31" s="90"/>
      <c r="D31" s="90"/>
      <c r="E31" s="95"/>
      <c r="F31" s="94"/>
      <c r="G31" s="94"/>
      <c r="H31" s="94"/>
    </row>
    <row r="32" spans="1:8" s="30" customFormat="1" ht="18">
      <c r="A32" s="90" t="s">
        <v>270</v>
      </c>
      <c r="B32" s="87" t="s">
        <v>271</v>
      </c>
      <c r="C32" s="90" t="s">
        <v>272</v>
      </c>
      <c r="D32" s="90" t="s">
        <v>20</v>
      </c>
      <c r="E32" s="95" t="s">
        <v>273</v>
      </c>
      <c r="F32" s="94">
        <v>-6.13</v>
      </c>
      <c r="G32" s="94">
        <v>350</v>
      </c>
      <c r="H32" s="94">
        <v>350</v>
      </c>
    </row>
    <row r="33" spans="1:8" s="30" customFormat="1">
      <c r="A33" s="90"/>
      <c r="B33" s="44" t="s">
        <v>274</v>
      </c>
      <c r="C33" s="90"/>
      <c r="D33" s="90"/>
      <c r="E33" s="95"/>
      <c r="F33" s="94"/>
      <c r="G33" s="94"/>
      <c r="H33" s="94"/>
    </row>
    <row r="34" spans="1:8" s="30" customFormat="1" ht="18">
      <c r="A34" s="90" t="s">
        <v>275</v>
      </c>
      <c r="B34" s="87" t="s">
        <v>276</v>
      </c>
      <c r="C34" s="90" t="s">
        <v>272</v>
      </c>
      <c r="D34" s="90" t="s">
        <v>277</v>
      </c>
      <c r="E34" s="95" t="s">
        <v>273</v>
      </c>
      <c r="F34" s="94">
        <v>-8.75</v>
      </c>
      <c r="G34" s="94">
        <v>500</v>
      </c>
      <c r="H34" s="94">
        <v>500</v>
      </c>
    </row>
    <row r="35" spans="1:8" s="30" customFormat="1">
      <c r="A35" s="90"/>
      <c r="B35" s="44" t="s">
        <v>278</v>
      </c>
      <c r="C35" s="90"/>
      <c r="D35" s="90"/>
      <c r="E35" s="95"/>
      <c r="F35" s="94"/>
      <c r="G35" s="94"/>
      <c r="H35" s="94"/>
    </row>
    <row r="36" spans="1:8" s="30" customFormat="1" ht="18">
      <c r="A36" s="90" t="s">
        <v>279</v>
      </c>
      <c r="B36" s="87" t="s">
        <v>280</v>
      </c>
      <c r="C36" s="90" t="s">
        <v>272</v>
      </c>
      <c r="D36" s="90" t="s">
        <v>281</v>
      </c>
      <c r="E36" s="95" t="s">
        <v>273</v>
      </c>
      <c r="F36" s="94">
        <v>-1.31</v>
      </c>
      <c r="G36" s="94">
        <v>75</v>
      </c>
      <c r="H36" s="94">
        <v>75</v>
      </c>
    </row>
    <row r="37" spans="1:8" s="30" customFormat="1">
      <c r="A37" s="90"/>
      <c r="B37" s="44" t="s">
        <v>282</v>
      </c>
      <c r="C37" s="90"/>
      <c r="D37" s="90"/>
      <c r="E37" s="95"/>
      <c r="F37" s="94"/>
      <c r="G37" s="94"/>
      <c r="H37" s="94"/>
    </row>
    <row r="38" spans="1:8" s="30" customFormat="1">
      <c r="A38" s="90" t="s">
        <v>283</v>
      </c>
      <c r="B38" s="87" t="s">
        <v>101</v>
      </c>
      <c r="C38" s="90" t="s">
        <v>272</v>
      </c>
      <c r="D38" s="90"/>
      <c r="E38" s="95" t="s">
        <v>273</v>
      </c>
      <c r="F38" s="94">
        <v>-4.38</v>
      </c>
      <c r="G38" s="94">
        <v>250</v>
      </c>
      <c r="H38" s="94">
        <v>250</v>
      </c>
    </row>
    <row r="39" spans="1:8" s="30" customFormat="1">
      <c r="A39" s="90"/>
      <c r="B39" s="44" t="s">
        <v>284</v>
      </c>
      <c r="C39" s="90"/>
      <c r="D39" s="90"/>
      <c r="E39" s="95"/>
      <c r="F39" s="94"/>
      <c r="G39" s="94"/>
      <c r="H39" s="94"/>
    </row>
    <row r="40" spans="1:8" s="30" customFormat="1" ht="18">
      <c r="A40" s="90" t="s">
        <v>285</v>
      </c>
      <c r="B40" s="87" t="s">
        <v>286</v>
      </c>
      <c r="C40" s="90" t="s">
        <v>272</v>
      </c>
      <c r="D40" s="90" t="s">
        <v>20</v>
      </c>
      <c r="E40" s="95" t="s">
        <v>273</v>
      </c>
      <c r="F40" s="94">
        <v>-0.35</v>
      </c>
      <c r="G40" s="94">
        <v>20</v>
      </c>
      <c r="H40" s="94">
        <v>20</v>
      </c>
    </row>
    <row r="41" spans="1:8" s="30" customFormat="1">
      <c r="A41" s="90"/>
      <c r="B41" s="44" t="s">
        <v>287</v>
      </c>
      <c r="C41" s="90"/>
      <c r="D41" s="90"/>
      <c r="E41" s="95"/>
      <c r="F41" s="94"/>
      <c r="G41" s="94"/>
      <c r="H41" s="94"/>
    </row>
    <row r="42" spans="1:8" s="30" customFormat="1" ht="18">
      <c r="A42" s="90" t="s">
        <v>288</v>
      </c>
      <c r="B42" s="87" t="s">
        <v>289</v>
      </c>
      <c r="C42" s="90" t="s">
        <v>272</v>
      </c>
      <c r="D42" s="90" t="s">
        <v>20</v>
      </c>
      <c r="E42" s="95" t="s">
        <v>273</v>
      </c>
      <c r="F42" s="94">
        <v>-1.05</v>
      </c>
      <c r="G42" s="94">
        <v>60</v>
      </c>
      <c r="H42" s="94">
        <v>60</v>
      </c>
    </row>
    <row r="43" spans="1:8" s="30" customFormat="1">
      <c r="A43" s="90"/>
      <c r="B43" s="44" t="s">
        <v>290</v>
      </c>
      <c r="C43" s="90"/>
      <c r="D43" s="90"/>
      <c r="E43" s="95"/>
      <c r="F43" s="94"/>
      <c r="G43" s="94"/>
      <c r="H43" s="94"/>
    </row>
    <row r="44" spans="1:8" s="30" customFormat="1" ht="18">
      <c r="A44" s="90" t="s">
        <v>291</v>
      </c>
      <c r="B44" s="87" t="s">
        <v>292</v>
      </c>
      <c r="C44" s="90" t="s">
        <v>272</v>
      </c>
      <c r="D44" s="90" t="s">
        <v>20</v>
      </c>
      <c r="E44" s="95" t="s">
        <v>273</v>
      </c>
      <c r="F44" s="94">
        <v>-0.88</v>
      </c>
      <c r="G44" s="94">
        <v>50</v>
      </c>
      <c r="H44" s="94">
        <v>50</v>
      </c>
    </row>
    <row r="45" spans="1:8" s="30" customFormat="1">
      <c r="A45" s="90"/>
      <c r="B45" s="44" t="s">
        <v>293</v>
      </c>
      <c r="C45" s="90"/>
      <c r="D45" s="90"/>
      <c r="E45" s="95"/>
      <c r="F45" s="94"/>
      <c r="G45" s="94"/>
      <c r="H45" s="94"/>
    </row>
    <row r="46" spans="1:8" s="30" customFormat="1">
      <c r="A46" s="90" t="s">
        <v>291</v>
      </c>
      <c r="B46" s="87" t="s">
        <v>294</v>
      </c>
      <c r="C46" s="90" t="s">
        <v>272</v>
      </c>
      <c r="D46" s="90" t="s">
        <v>20</v>
      </c>
      <c r="E46" s="95" t="s">
        <v>273</v>
      </c>
      <c r="F46" s="94">
        <v>-0.53</v>
      </c>
      <c r="G46" s="94">
        <v>30</v>
      </c>
      <c r="H46" s="94">
        <v>30</v>
      </c>
    </row>
    <row r="47" spans="1:8" s="30" customFormat="1">
      <c r="A47" s="90"/>
      <c r="B47" s="44" t="s">
        <v>295</v>
      </c>
      <c r="C47" s="90"/>
      <c r="D47" s="90"/>
      <c r="E47" s="95"/>
      <c r="F47" s="94"/>
      <c r="G47" s="94"/>
      <c r="H47" s="94"/>
    </row>
    <row r="48" spans="1:8" s="30" customFormat="1">
      <c r="A48" s="90" t="s">
        <v>296</v>
      </c>
      <c r="B48" s="87" t="s">
        <v>297</v>
      </c>
      <c r="C48" s="90" t="s">
        <v>272</v>
      </c>
      <c r="D48" s="90" t="s">
        <v>298</v>
      </c>
      <c r="E48" s="95" t="s">
        <v>273</v>
      </c>
      <c r="F48" s="94">
        <v>-10.5</v>
      </c>
      <c r="G48" s="94">
        <v>600</v>
      </c>
      <c r="H48" s="94"/>
    </row>
    <row r="49" spans="1:8" s="30" customFormat="1">
      <c r="A49" s="90"/>
      <c r="B49" s="44" t="s">
        <v>299</v>
      </c>
      <c r="C49" s="90"/>
      <c r="D49" s="90"/>
      <c r="E49" s="95"/>
      <c r="F49" s="94"/>
      <c r="G49" s="94"/>
      <c r="H49" s="94"/>
    </row>
    <row r="50" spans="1:8" s="30" customFormat="1">
      <c r="A50" s="90" t="s">
        <v>300</v>
      </c>
      <c r="B50" s="87" t="s">
        <v>301</v>
      </c>
      <c r="C50" s="90" t="s">
        <v>272</v>
      </c>
      <c r="D50" s="90"/>
      <c r="E50" s="95" t="s">
        <v>273</v>
      </c>
      <c r="F50" s="94">
        <v>-1.05</v>
      </c>
      <c r="G50" s="94">
        <v>60</v>
      </c>
      <c r="H50" s="94">
        <v>60</v>
      </c>
    </row>
    <row r="51" spans="1:8" s="30" customFormat="1">
      <c r="A51" s="90"/>
      <c r="B51" s="44" t="s">
        <v>302</v>
      </c>
      <c r="C51" s="90"/>
      <c r="D51" s="90"/>
      <c r="E51" s="95"/>
      <c r="F51" s="94"/>
      <c r="G51" s="94"/>
      <c r="H51" s="94"/>
    </row>
    <row r="52" spans="1:8" s="30" customFormat="1" ht="18">
      <c r="A52" s="90" t="s">
        <v>303</v>
      </c>
      <c r="B52" s="87" t="s">
        <v>304</v>
      </c>
      <c r="C52" s="90" t="s">
        <v>272</v>
      </c>
      <c r="D52" s="90" t="s">
        <v>305</v>
      </c>
      <c r="E52" s="95" t="s">
        <v>273</v>
      </c>
      <c r="F52" s="94">
        <v>-13.13</v>
      </c>
      <c r="G52" s="94">
        <v>750</v>
      </c>
      <c r="H52" s="94"/>
    </row>
    <row r="53" spans="1:8" s="30" customFormat="1">
      <c r="A53" s="90"/>
      <c r="B53" s="44" t="s">
        <v>306</v>
      </c>
      <c r="C53" s="90"/>
      <c r="D53" s="90"/>
      <c r="E53" s="95"/>
      <c r="F53" s="94"/>
      <c r="G53" s="94"/>
      <c r="H53" s="94"/>
    </row>
    <row r="54" spans="1:8" s="30" customFormat="1" ht="18">
      <c r="A54" s="90" t="s">
        <v>307</v>
      </c>
      <c r="B54" s="87" t="s">
        <v>308</v>
      </c>
      <c r="C54" s="90" t="s">
        <v>272</v>
      </c>
      <c r="D54" s="90"/>
      <c r="E54" s="95" t="s">
        <v>273</v>
      </c>
      <c r="F54" s="94">
        <v>-1.75</v>
      </c>
      <c r="G54" s="94">
        <v>100</v>
      </c>
      <c r="H54" s="94">
        <v>100</v>
      </c>
    </row>
    <row r="55" spans="1:8" s="30" customFormat="1">
      <c r="A55" s="90"/>
      <c r="B55" s="44" t="s">
        <v>309</v>
      </c>
      <c r="C55" s="90"/>
      <c r="D55" s="90"/>
      <c r="E55" s="95"/>
      <c r="F55" s="94"/>
      <c r="G55" s="94"/>
      <c r="H55" s="94"/>
    </row>
    <row r="56" spans="1:8" s="30" customFormat="1">
      <c r="A56" s="90" t="s">
        <v>310</v>
      </c>
      <c r="B56" s="87" t="s">
        <v>311</v>
      </c>
      <c r="C56" s="90" t="s">
        <v>272</v>
      </c>
      <c r="D56" s="90" t="s">
        <v>312</v>
      </c>
      <c r="E56" s="95" t="s">
        <v>273</v>
      </c>
      <c r="F56" s="94">
        <v>-0.35</v>
      </c>
      <c r="G56" s="94">
        <v>20</v>
      </c>
      <c r="H56" s="94">
        <v>20</v>
      </c>
    </row>
    <row r="57" spans="1:8" s="30" customFormat="1">
      <c r="A57" s="90"/>
      <c r="B57" s="44" t="s">
        <v>313</v>
      </c>
      <c r="C57" s="90"/>
      <c r="D57" s="90"/>
      <c r="E57" s="95"/>
      <c r="F57" s="94"/>
      <c r="G57" s="94"/>
      <c r="H57" s="94"/>
    </row>
    <row r="58" spans="1:8" s="30" customFormat="1">
      <c r="A58" s="90" t="s">
        <v>314</v>
      </c>
      <c r="B58" s="87" t="s">
        <v>315</v>
      </c>
      <c r="C58" s="90" t="s">
        <v>272</v>
      </c>
      <c r="D58" s="90" t="s">
        <v>20</v>
      </c>
      <c r="E58" s="95" t="s">
        <v>273</v>
      </c>
      <c r="F58" s="94">
        <v>-1.23</v>
      </c>
      <c r="G58" s="94">
        <v>70</v>
      </c>
      <c r="H58" s="94">
        <v>70</v>
      </c>
    </row>
    <row r="59" spans="1:8" s="30" customFormat="1">
      <c r="A59" s="90"/>
      <c r="B59" s="44" t="s">
        <v>316</v>
      </c>
      <c r="C59" s="90"/>
      <c r="D59" s="90"/>
      <c r="E59" s="95"/>
      <c r="F59" s="94"/>
      <c r="G59" s="94"/>
      <c r="H59" s="94"/>
    </row>
    <row r="60" spans="1:8" s="30" customFormat="1">
      <c r="A60" s="90" t="s">
        <v>317</v>
      </c>
      <c r="B60" s="87" t="s">
        <v>318</v>
      </c>
      <c r="C60" s="90" t="s">
        <v>272</v>
      </c>
      <c r="D60" s="90" t="s">
        <v>319</v>
      </c>
      <c r="E60" s="95" t="s">
        <v>273</v>
      </c>
      <c r="F60" s="94">
        <v>-3.5</v>
      </c>
      <c r="G60" s="94">
        <v>200</v>
      </c>
      <c r="H60" s="94">
        <v>200</v>
      </c>
    </row>
    <row r="61" spans="1:8" s="30" customFormat="1">
      <c r="A61" s="90"/>
      <c r="B61" s="44" t="s">
        <v>320</v>
      </c>
      <c r="C61" s="90"/>
      <c r="D61" s="90"/>
      <c r="E61" s="95"/>
      <c r="F61" s="94"/>
      <c r="G61" s="94"/>
      <c r="H61" s="94"/>
    </row>
    <row r="62" spans="1:8" s="30" customFormat="1" ht="18">
      <c r="A62" s="90" t="s">
        <v>321</v>
      </c>
      <c r="B62" s="87" t="s">
        <v>322</v>
      </c>
      <c r="C62" s="90" t="s">
        <v>272</v>
      </c>
      <c r="D62" s="90" t="s">
        <v>323</v>
      </c>
      <c r="E62" s="95" t="s">
        <v>273</v>
      </c>
      <c r="F62" s="94">
        <v>-1.75</v>
      </c>
      <c r="G62" s="94">
        <v>100</v>
      </c>
      <c r="H62" s="94">
        <v>100</v>
      </c>
    </row>
    <row r="63" spans="1:8" s="30" customFormat="1">
      <c r="A63" s="90"/>
      <c r="B63" s="44" t="s">
        <v>324</v>
      </c>
      <c r="C63" s="90"/>
      <c r="D63" s="90"/>
      <c r="E63" s="95"/>
      <c r="F63" s="94"/>
      <c r="G63" s="94"/>
      <c r="H63" s="94"/>
    </row>
    <row r="64" spans="1:8" s="30" customFormat="1" ht="18">
      <c r="A64" s="90" t="s">
        <v>325</v>
      </c>
      <c r="B64" s="87" t="s">
        <v>326</v>
      </c>
      <c r="C64" s="90" t="s">
        <v>272</v>
      </c>
      <c r="D64" s="90" t="s">
        <v>323</v>
      </c>
      <c r="E64" s="95" t="s">
        <v>273</v>
      </c>
      <c r="F64" s="94">
        <v>-1.75</v>
      </c>
      <c r="G64" s="94">
        <v>100</v>
      </c>
      <c r="H64" s="94">
        <v>100</v>
      </c>
    </row>
    <row r="65" spans="1:8" s="30" customFormat="1">
      <c r="A65" s="90"/>
      <c r="B65" s="44" t="s">
        <v>327</v>
      </c>
      <c r="C65" s="90"/>
      <c r="D65" s="90"/>
      <c r="E65" s="95"/>
      <c r="F65" s="94"/>
      <c r="G65" s="94"/>
      <c r="H65" s="94"/>
    </row>
    <row r="66" spans="1:8" s="30" customFormat="1">
      <c r="A66" s="90" t="s">
        <v>328</v>
      </c>
      <c r="B66" s="87" t="s">
        <v>301</v>
      </c>
      <c r="C66" s="90" t="s">
        <v>272</v>
      </c>
      <c r="D66" s="90"/>
      <c r="E66" s="95" t="s">
        <v>273</v>
      </c>
      <c r="F66" s="94">
        <v>-0.53</v>
      </c>
      <c r="G66" s="94">
        <v>30</v>
      </c>
      <c r="H66" s="94">
        <v>30</v>
      </c>
    </row>
    <row r="67" spans="1:8" s="30" customFormat="1">
      <c r="A67" s="90"/>
      <c r="B67" s="44" t="s">
        <v>302</v>
      </c>
      <c r="C67" s="90"/>
      <c r="D67" s="90"/>
      <c r="E67" s="95"/>
      <c r="F67" s="94"/>
      <c r="G67" s="94"/>
      <c r="H67" s="94"/>
    </row>
    <row r="68" spans="1:8" s="30" customFormat="1" ht="18">
      <c r="A68" s="90" t="s">
        <v>329</v>
      </c>
      <c r="B68" s="87" t="s">
        <v>330</v>
      </c>
      <c r="C68" s="90" t="s">
        <v>272</v>
      </c>
      <c r="D68" s="90"/>
      <c r="E68" s="95" t="s">
        <v>273</v>
      </c>
      <c r="F68" s="94">
        <v>-0.7</v>
      </c>
      <c r="G68" s="94">
        <v>40</v>
      </c>
      <c r="H68" s="94">
        <v>40</v>
      </c>
    </row>
    <row r="69" spans="1:8" s="30" customFormat="1">
      <c r="A69" s="90"/>
      <c r="B69" s="44" t="s">
        <v>331</v>
      </c>
      <c r="C69" s="90"/>
      <c r="D69" s="90"/>
      <c r="E69" s="95"/>
      <c r="F69" s="94"/>
      <c r="G69" s="94"/>
      <c r="H69" s="94"/>
    </row>
    <row r="70" spans="1:8" s="30" customFormat="1">
      <c r="A70" s="90" t="s">
        <v>332</v>
      </c>
      <c r="B70" s="87" t="s">
        <v>333</v>
      </c>
      <c r="C70" s="90" t="s">
        <v>272</v>
      </c>
      <c r="D70" s="90" t="s">
        <v>334</v>
      </c>
      <c r="E70" s="95" t="s">
        <v>273</v>
      </c>
      <c r="F70" s="94">
        <v>-0.35</v>
      </c>
      <c r="G70" s="94">
        <v>20</v>
      </c>
      <c r="H70" s="94">
        <v>20</v>
      </c>
    </row>
    <row r="71" spans="1:8" s="30" customFormat="1">
      <c r="A71" s="90"/>
      <c r="B71" s="44" t="s">
        <v>335</v>
      </c>
      <c r="C71" s="90"/>
      <c r="D71" s="90"/>
      <c r="E71" s="95"/>
      <c r="F71" s="94"/>
      <c r="G71" s="94"/>
      <c r="H71" s="94"/>
    </row>
    <row r="72" spans="1:8" s="30" customFormat="1">
      <c r="A72" s="90" t="s">
        <v>336</v>
      </c>
      <c r="B72" s="87" t="s">
        <v>311</v>
      </c>
      <c r="C72" s="90" t="s">
        <v>272</v>
      </c>
      <c r="D72" s="90" t="s">
        <v>337</v>
      </c>
      <c r="E72" s="95" t="s">
        <v>273</v>
      </c>
      <c r="F72" s="94">
        <v>-2.1</v>
      </c>
      <c r="G72" s="94">
        <v>120</v>
      </c>
      <c r="H72" s="94">
        <v>120</v>
      </c>
    </row>
    <row r="73" spans="1:8" s="30" customFormat="1">
      <c r="A73" s="90"/>
      <c r="B73" s="44" t="s">
        <v>313</v>
      </c>
      <c r="C73" s="90"/>
      <c r="D73" s="90"/>
      <c r="E73" s="95"/>
      <c r="F73" s="94"/>
      <c r="G73" s="94"/>
      <c r="H73" s="94"/>
    </row>
    <row r="74" spans="1:8" s="30" customFormat="1" ht="18">
      <c r="A74" s="90" t="s">
        <v>338</v>
      </c>
      <c r="B74" s="87" t="s">
        <v>326</v>
      </c>
      <c r="C74" s="90" t="s">
        <v>272</v>
      </c>
      <c r="D74" s="90" t="s">
        <v>339</v>
      </c>
      <c r="E74" s="95" t="s">
        <v>273</v>
      </c>
      <c r="F74" s="94">
        <v>-0.7</v>
      </c>
      <c r="G74" s="94">
        <v>40</v>
      </c>
      <c r="H74" s="94">
        <v>40</v>
      </c>
    </row>
    <row r="75" spans="1:8" s="30" customFormat="1">
      <c r="A75" s="90"/>
      <c r="B75" s="44" t="s">
        <v>327</v>
      </c>
      <c r="C75" s="90"/>
      <c r="D75" s="90"/>
      <c r="E75" s="95"/>
      <c r="F75" s="94"/>
      <c r="G75" s="94"/>
      <c r="H75" s="94"/>
    </row>
    <row r="76" spans="1:8" s="30" customFormat="1" ht="18">
      <c r="A76" s="90" t="s">
        <v>340</v>
      </c>
      <c r="B76" s="87" t="s">
        <v>341</v>
      </c>
      <c r="C76" s="90" t="s">
        <v>272</v>
      </c>
      <c r="D76" s="90" t="s">
        <v>342</v>
      </c>
      <c r="E76" s="95" t="s">
        <v>273</v>
      </c>
      <c r="F76" s="94">
        <v>-3.5</v>
      </c>
      <c r="G76" s="94">
        <v>200</v>
      </c>
      <c r="H76" s="94">
        <v>200</v>
      </c>
    </row>
    <row r="77" spans="1:8" s="30" customFormat="1">
      <c r="A77" s="90"/>
      <c r="B77" s="44" t="s">
        <v>343</v>
      </c>
      <c r="C77" s="90"/>
      <c r="D77" s="90"/>
      <c r="E77" s="95"/>
      <c r="F77" s="94"/>
      <c r="G77" s="94"/>
      <c r="H77" s="94"/>
    </row>
    <row r="78" spans="1:8" s="30" customFormat="1" ht="18">
      <c r="A78" s="90" t="s">
        <v>344</v>
      </c>
      <c r="B78" s="87" t="s">
        <v>345</v>
      </c>
      <c r="C78" s="90" t="s">
        <v>272</v>
      </c>
      <c r="D78" s="90" t="s">
        <v>334</v>
      </c>
      <c r="E78" s="95" t="s">
        <v>273</v>
      </c>
      <c r="F78" s="94">
        <v>-0.35</v>
      </c>
      <c r="G78" s="94">
        <v>20</v>
      </c>
      <c r="H78" s="94">
        <v>20</v>
      </c>
    </row>
    <row r="79" spans="1:8" s="30" customFormat="1">
      <c r="A79" s="90"/>
      <c r="B79" s="44" t="s">
        <v>346</v>
      </c>
      <c r="C79" s="90"/>
      <c r="D79" s="90"/>
      <c r="E79" s="95"/>
      <c r="F79" s="94"/>
      <c r="G79" s="94"/>
      <c r="H79" s="94"/>
    </row>
    <row r="80" spans="1:8" s="30" customFormat="1" ht="18">
      <c r="A80" s="90" t="s">
        <v>347</v>
      </c>
      <c r="B80" s="87" t="s">
        <v>322</v>
      </c>
      <c r="C80" s="90" t="s">
        <v>272</v>
      </c>
      <c r="D80" s="90" t="s">
        <v>20</v>
      </c>
      <c r="E80" s="95" t="s">
        <v>273</v>
      </c>
      <c r="F80" s="94">
        <v>-0.53</v>
      </c>
      <c r="G80" s="94">
        <v>30</v>
      </c>
      <c r="H80" s="94">
        <v>30</v>
      </c>
    </row>
    <row r="81" spans="1:8" s="30" customFormat="1">
      <c r="A81" s="90"/>
      <c r="B81" s="44" t="s">
        <v>324</v>
      </c>
      <c r="C81" s="90"/>
      <c r="D81" s="90"/>
      <c r="E81" s="95"/>
      <c r="F81" s="94"/>
      <c r="G81" s="94"/>
      <c r="H81" s="94"/>
    </row>
    <row r="82" spans="1:8" s="30" customFormat="1" ht="18">
      <c r="A82" s="90" t="s">
        <v>348</v>
      </c>
      <c r="B82" s="87" t="s">
        <v>341</v>
      </c>
      <c r="C82" s="90" t="s">
        <v>272</v>
      </c>
      <c r="D82" s="90" t="s">
        <v>20</v>
      </c>
      <c r="E82" s="95" t="s">
        <v>273</v>
      </c>
      <c r="F82" s="94">
        <v>-0.7</v>
      </c>
      <c r="G82" s="94">
        <v>40</v>
      </c>
      <c r="H82" s="94">
        <v>40</v>
      </c>
    </row>
    <row r="83" spans="1:8" s="30" customFormat="1">
      <c r="A83" s="90"/>
      <c r="B83" s="44" t="s">
        <v>343</v>
      </c>
      <c r="C83" s="90"/>
      <c r="D83" s="90"/>
      <c r="E83" s="95"/>
      <c r="F83" s="94"/>
      <c r="G83" s="94"/>
      <c r="H83" s="94"/>
    </row>
    <row r="84" spans="1:8" s="30" customFormat="1">
      <c r="A84" s="90" t="s">
        <v>349</v>
      </c>
      <c r="B84" s="87" t="s">
        <v>350</v>
      </c>
      <c r="C84" s="90" t="s">
        <v>272</v>
      </c>
      <c r="D84" s="90" t="s">
        <v>20</v>
      </c>
      <c r="E84" s="95" t="s">
        <v>273</v>
      </c>
      <c r="F84" s="94">
        <v>-1.05</v>
      </c>
      <c r="G84" s="94">
        <v>60</v>
      </c>
      <c r="H84" s="94">
        <v>60</v>
      </c>
    </row>
    <row r="85" spans="1:8" s="30" customFormat="1">
      <c r="A85" s="90"/>
      <c r="B85" s="44" t="s">
        <v>351</v>
      </c>
      <c r="C85" s="90"/>
      <c r="D85" s="90"/>
      <c r="E85" s="95"/>
      <c r="F85" s="94"/>
      <c r="G85" s="94"/>
      <c r="H85" s="94"/>
    </row>
    <row r="86" spans="1:8" s="30" customFormat="1">
      <c r="A86" s="90" t="s">
        <v>352</v>
      </c>
      <c r="B86" s="87" t="s">
        <v>353</v>
      </c>
      <c r="C86" s="90" t="s">
        <v>272</v>
      </c>
      <c r="D86" s="90" t="s">
        <v>354</v>
      </c>
      <c r="E86" s="95" t="s">
        <v>273</v>
      </c>
      <c r="F86" s="94">
        <v>-3.5</v>
      </c>
      <c r="G86" s="94">
        <v>200</v>
      </c>
      <c r="H86" s="94">
        <v>200</v>
      </c>
    </row>
    <row r="87" spans="1:8" s="30" customFormat="1">
      <c r="A87" s="90"/>
      <c r="B87" s="44" t="s">
        <v>355</v>
      </c>
      <c r="C87" s="90"/>
      <c r="D87" s="90"/>
      <c r="E87" s="95"/>
      <c r="F87" s="94"/>
      <c r="G87" s="94"/>
      <c r="H87" s="94"/>
    </row>
    <row r="88" spans="1:8" s="30" customFormat="1">
      <c r="A88" s="90" t="s">
        <v>356</v>
      </c>
      <c r="B88" s="87" t="s">
        <v>353</v>
      </c>
      <c r="C88" s="90" t="s">
        <v>272</v>
      </c>
      <c r="D88" s="90" t="s">
        <v>20</v>
      </c>
      <c r="E88" s="95" t="s">
        <v>273</v>
      </c>
      <c r="F88" s="94">
        <v>-0.53</v>
      </c>
      <c r="G88" s="94">
        <v>30</v>
      </c>
      <c r="H88" s="94">
        <v>30</v>
      </c>
    </row>
    <row r="89" spans="1:8" s="30" customFormat="1">
      <c r="A89" s="90"/>
      <c r="B89" s="44" t="s">
        <v>355</v>
      </c>
      <c r="C89" s="90"/>
      <c r="D89" s="90"/>
      <c r="E89" s="95"/>
      <c r="F89" s="94"/>
      <c r="G89" s="94"/>
      <c r="H89" s="94"/>
    </row>
    <row r="90" spans="1:8" s="30" customFormat="1" ht="18">
      <c r="A90" s="90" t="s">
        <v>357</v>
      </c>
      <c r="B90" s="87" t="s">
        <v>358</v>
      </c>
      <c r="C90" s="90" t="s">
        <v>272</v>
      </c>
      <c r="D90" s="90" t="s">
        <v>20</v>
      </c>
      <c r="E90" s="95" t="s">
        <v>273</v>
      </c>
      <c r="F90" s="94">
        <v>-0.88</v>
      </c>
      <c r="G90" s="94">
        <v>50</v>
      </c>
      <c r="H90" s="94">
        <v>50</v>
      </c>
    </row>
    <row r="91" spans="1:8" s="30" customFormat="1">
      <c r="A91" s="90"/>
      <c r="B91" s="44" t="s">
        <v>359</v>
      </c>
      <c r="C91" s="90"/>
      <c r="D91" s="90"/>
      <c r="E91" s="95"/>
      <c r="F91" s="94"/>
      <c r="G91" s="94"/>
      <c r="H91" s="94"/>
    </row>
    <row r="92" spans="1:8" s="30" customFormat="1" ht="18">
      <c r="A92" s="90" t="s">
        <v>360</v>
      </c>
      <c r="B92" s="87" t="s">
        <v>326</v>
      </c>
      <c r="C92" s="90" t="s">
        <v>272</v>
      </c>
      <c r="D92" s="90" t="s">
        <v>361</v>
      </c>
      <c r="E92" s="95" t="s">
        <v>273</v>
      </c>
      <c r="F92" s="94">
        <v>-1.05</v>
      </c>
      <c r="G92" s="94">
        <v>60</v>
      </c>
      <c r="H92" s="94">
        <v>60</v>
      </c>
    </row>
    <row r="93" spans="1:8" s="30" customFormat="1">
      <c r="A93" s="90"/>
      <c r="B93" s="44" t="s">
        <v>327</v>
      </c>
      <c r="C93" s="90"/>
      <c r="D93" s="90"/>
      <c r="E93" s="95"/>
      <c r="F93" s="94"/>
      <c r="G93" s="94"/>
      <c r="H93" s="94"/>
    </row>
    <row r="94" spans="1:8" s="30" customFormat="1" ht="18">
      <c r="A94" s="90" t="s">
        <v>362</v>
      </c>
      <c r="B94" s="87" t="s">
        <v>330</v>
      </c>
      <c r="C94" s="90" t="s">
        <v>272</v>
      </c>
      <c r="D94" s="90"/>
      <c r="E94" s="95" t="s">
        <v>273</v>
      </c>
      <c r="F94" s="94">
        <v>-1.75</v>
      </c>
      <c r="G94" s="94">
        <v>100</v>
      </c>
      <c r="H94" s="94">
        <v>100</v>
      </c>
    </row>
    <row r="95" spans="1:8" s="30" customFormat="1">
      <c r="A95" s="90"/>
      <c r="B95" s="44" t="s">
        <v>331</v>
      </c>
      <c r="C95" s="90"/>
      <c r="D95" s="90"/>
      <c r="E95" s="95"/>
      <c r="F95" s="94"/>
      <c r="G95" s="94"/>
      <c r="H95" s="94"/>
    </row>
    <row r="96" spans="1:8" s="30" customFormat="1" ht="18">
      <c r="A96" s="90" t="s">
        <v>363</v>
      </c>
      <c r="B96" s="87" t="s">
        <v>280</v>
      </c>
      <c r="C96" s="90" t="s">
        <v>272</v>
      </c>
      <c r="D96" s="90"/>
      <c r="E96" s="95" t="s">
        <v>273</v>
      </c>
      <c r="F96" s="94">
        <v>-1.75</v>
      </c>
      <c r="G96" s="94">
        <v>100</v>
      </c>
      <c r="H96" s="94">
        <v>100</v>
      </c>
    </row>
    <row r="97" spans="1:8" s="30" customFormat="1">
      <c r="A97" s="90"/>
      <c r="B97" s="44" t="s">
        <v>282</v>
      </c>
      <c r="C97" s="90"/>
      <c r="D97" s="90"/>
      <c r="E97" s="95"/>
      <c r="F97" s="94"/>
      <c r="G97" s="94"/>
      <c r="H97" s="94"/>
    </row>
    <row r="98" spans="1:8" s="30" customFormat="1" ht="18">
      <c r="A98" s="90" t="s">
        <v>364</v>
      </c>
      <c r="B98" s="87" t="s">
        <v>330</v>
      </c>
      <c r="C98" s="90" t="s">
        <v>272</v>
      </c>
      <c r="D98" s="90"/>
      <c r="E98" s="95" t="s">
        <v>273</v>
      </c>
      <c r="F98" s="94">
        <v>-1.75</v>
      </c>
      <c r="G98" s="94">
        <v>100</v>
      </c>
      <c r="H98" s="94">
        <v>100</v>
      </c>
    </row>
    <row r="99" spans="1:8" s="30" customFormat="1">
      <c r="A99" s="90"/>
      <c r="B99" s="44" t="s">
        <v>331</v>
      </c>
      <c r="C99" s="90"/>
      <c r="D99" s="90"/>
      <c r="E99" s="95"/>
      <c r="F99" s="94"/>
      <c r="G99" s="94"/>
      <c r="H99" s="94"/>
    </row>
    <row r="100" spans="1:8" s="30" customFormat="1" ht="18">
      <c r="A100" s="90" t="s">
        <v>365</v>
      </c>
      <c r="B100" s="87" t="s">
        <v>326</v>
      </c>
      <c r="C100" s="90" t="s">
        <v>272</v>
      </c>
      <c r="D100" s="90" t="s">
        <v>361</v>
      </c>
      <c r="E100" s="95" t="s">
        <v>273</v>
      </c>
      <c r="F100" s="94">
        <v>-2.8</v>
      </c>
      <c r="G100" s="94">
        <v>160</v>
      </c>
      <c r="H100" s="94">
        <v>160</v>
      </c>
    </row>
    <row r="101" spans="1:8" s="30" customFormat="1">
      <c r="A101" s="90"/>
      <c r="B101" s="44" t="s">
        <v>327</v>
      </c>
      <c r="C101" s="90"/>
      <c r="D101" s="90"/>
      <c r="E101" s="95"/>
      <c r="F101" s="94"/>
      <c r="G101" s="94"/>
      <c r="H101" s="94"/>
    </row>
    <row r="102" spans="1:8" s="30" customFormat="1" ht="18">
      <c r="A102" s="90" t="s">
        <v>366</v>
      </c>
      <c r="B102" s="87" t="s">
        <v>326</v>
      </c>
      <c r="C102" s="90" t="s">
        <v>272</v>
      </c>
      <c r="D102" s="90" t="s">
        <v>361</v>
      </c>
      <c r="E102" s="95" t="s">
        <v>273</v>
      </c>
      <c r="F102" s="94">
        <v>-1.75</v>
      </c>
      <c r="G102" s="94">
        <v>100</v>
      </c>
      <c r="H102" s="94">
        <v>100</v>
      </c>
    </row>
    <row r="103" spans="1:8" s="30" customFormat="1">
      <c r="A103" s="90"/>
      <c r="B103" s="44" t="s">
        <v>327</v>
      </c>
      <c r="C103" s="90"/>
      <c r="D103" s="90"/>
      <c r="E103" s="95"/>
      <c r="F103" s="94"/>
      <c r="G103" s="94"/>
      <c r="H103" s="94"/>
    </row>
    <row r="104" spans="1:8" s="30" customFormat="1" ht="18">
      <c r="A104" s="90" t="s">
        <v>367</v>
      </c>
      <c r="B104" s="87" t="s">
        <v>330</v>
      </c>
      <c r="C104" s="90" t="s">
        <v>272</v>
      </c>
      <c r="D104" s="90"/>
      <c r="E104" s="95" t="s">
        <v>273</v>
      </c>
      <c r="F104" s="94">
        <v>-1.75</v>
      </c>
      <c r="G104" s="94">
        <v>100</v>
      </c>
      <c r="H104" s="94">
        <v>100</v>
      </c>
    </row>
    <row r="105" spans="1:8" s="30" customFormat="1">
      <c r="A105" s="90"/>
      <c r="B105" s="44" t="s">
        <v>331</v>
      </c>
      <c r="C105" s="90"/>
      <c r="D105" s="90"/>
      <c r="E105" s="95"/>
      <c r="F105" s="94"/>
      <c r="G105" s="94"/>
      <c r="H105" s="94"/>
    </row>
    <row r="106" spans="1:8" s="30" customFormat="1">
      <c r="A106" s="90" t="s">
        <v>368</v>
      </c>
      <c r="B106" s="87" t="s">
        <v>318</v>
      </c>
      <c r="C106" s="90" t="s">
        <v>272</v>
      </c>
      <c r="D106" s="90" t="s">
        <v>20</v>
      </c>
      <c r="E106" s="95" t="s">
        <v>273</v>
      </c>
      <c r="F106" s="94">
        <v>-1.05</v>
      </c>
      <c r="G106" s="94">
        <v>60</v>
      </c>
      <c r="H106" s="94">
        <v>60</v>
      </c>
    </row>
    <row r="107" spans="1:8" s="30" customFormat="1">
      <c r="A107" s="90"/>
      <c r="B107" s="44" t="s">
        <v>320</v>
      </c>
      <c r="C107" s="90"/>
      <c r="D107" s="90"/>
      <c r="E107" s="95"/>
      <c r="F107" s="94"/>
      <c r="G107" s="94"/>
      <c r="H107" s="94"/>
    </row>
    <row r="108" spans="1:8" s="30" customFormat="1" ht="18">
      <c r="A108" s="90" t="s">
        <v>368</v>
      </c>
      <c r="B108" s="87" t="s">
        <v>326</v>
      </c>
      <c r="C108" s="90" t="s">
        <v>272</v>
      </c>
      <c r="D108" s="90" t="s">
        <v>361</v>
      </c>
      <c r="E108" s="95" t="s">
        <v>273</v>
      </c>
      <c r="F108" s="94">
        <v>-1.05</v>
      </c>
      <c r="G108" s="94">
        <v>60</v>
      </c>
      <c r="H108" s="94">
        <v>60</v>
      </c>
    </row>
    <row r="109" spans="1:8" s="30" customFormat="1">
      <c r="A109" s="90"/>
      <c r="B109" s="44" t="s">
        <v>327</v>
      </c>
      <c r="C109" s="90"/>
      <c r="D109" s="90"/>
      <c r="E109" s="95"/>
      <c r="F109" s="94"/>
      <c r="G109" s="94"/>
      <c r="H109" s="94"/>
    </row>
    <row r="110" spans="1:8" s="30" customFormat="1" ht="18">
      <c r="A110" s="90" t="s">
        <v>369</v>
      </c>
      <c r="B110" s="87" t="s">
        <v>280</v>
      </c>
      <c r="C110" s="90" t="s">
        <v>272</v>
      </c>
      <c r="D110" s="90"/>
      <c r="E110" s="95" t="s">
        <v>273</v>
      </c>
      <c r="F110" s="94">
        <v>-3.5</v>
      </c>
      <c r="G110" s="94">
        <v>200</v>
      </c>
      <c r="H110" s="94">
        <v>200</v>
      </c>
    </row>
    <row r="111" spans="1:8" s="30" customFormat="1">
      <c r="A111" s="90"/>
      <c r="B111" s="44" t="s">
        <v>282</v>
      </c>
      <c r="C111" s="90"/>
      <c r="D111" s="90"/>
      <c r="E111" s="95"/>
      <c r="F111" s="94"/>
      <c r="G111" s="94"/>
      <c r="H111" s="94"/>
    </row>
    <row r="112" spans="1:8" s="30" customFormat="1">
      <c r="A112" s="90" t="s">
        <v>370</v>
      </c>
      <c r="B112" s="87" t="s">
        <v>371</v>
      </c>
      <c r="C112" s="90" t="s">
        <v>272</v>
      </c>
      <c r="D112" s="90"/>
      <c r="E112" s="95" t="s">
        <v>273</v>
      </c>
      <c r="F112" s="94">
        <v>-1.75</v>
      </c>
      <c r="G112" s="94">
        <v>100</v>
      </c>
      <c r="H112" s="94">
        <v>100</v>
      </c>
    </row>
    <row r="113" spans="1:8" s="30" customFormat="1">
      <c r="A113" s="90"/>
      <c r="B113" s="44" t="s">
        <v>372</v>
      </c>
      <c r="C113" s="90"/>
      <c r="D113" s="90"/>
      <c r="E113" s="95"/>
      <c r="F113" s="94"/>
      <c r="G113" s="94"/>
      <c r="H113" s="94"/>
    </row>
    <row r="114" spans="1:8" s="30" customFormat="1" ht="18">
      <c r="A114" s="90" t="s">
        <v>373</v>
      </c>
      <c r="B114" s="87" t="s">
        <v>374</v>
      </c>
      <c r="C114" s="90" t="s">
        <v>272</v>
      </c>
      <c r="D114" s="90"/>
      <c r="E114" s="95" t="s">
        <v>273</v>
      </c>
      <c r="F114" s="94">
        <v>-3.5</v>
      </c>
      <c r="G114" s="94">
        <v>200</v>
      </c>
      <c r="H114" s="94">
        <v>200</v>
      </c>
    </row>
    <row r="115" spans="1:8" s="30" customFormat="1">
      <c r="A115" s="90"/>
      <c r="B115" s="44" t="s">
        <v>375</v>
      </c>
      <c r="C115" s="90"/>
      <c r="D115" s="90"/>
      <c r="E115" s="95"/>
      <c r="F115" s="94"/>
      <c r="G115" s="94"/>
      <c r="H115" s="94"/>
    </row>
    <row r="116" spans="1:8" s="30" customFormat="1">
      <c r="A116" s="90" t="s">
        <v>376</v>
      </c>
      <c r="B116" s="87" t="s">
        <v>377</v>
      </c>
      <c r="C116" s="90" t="s">
        <v>272</v>
      </c>
      <c r="D116" s="90"/>
      <c r="E116" s="95" t="s">
        <v>273</v>
      </c>
      <c r="F116" s="94">
        <v>-2.8</v>
      </c>
      <c r="G116" s="94">
        <v>160</v>
      </c>
      <c r="H116" s="94">
        <v>160</v>
      </c>
    </row>
    <row r="117" spans="1:8" s="30" customFormat="1">
      <c r="A117" s="90"/>
      <c r="B117" s="44" t="s">
        <v>378</v>
      </c>
      <c r="C117" s="90"/>
      <c r="D117" s="90"/>
      <c r="E117" s="95"/>
      <c r="F117" s="94"/>
      <c r="G117" s="94"/>
      <c r="H117" s="94"/>
    </row>
    <row r="118" spans="1:8" s="30" customFormat="1">
      <c r="A118" s="90" t="s">
        <v>379</v>
      </c>
      <c r="B118" s="87" t="s">
        <v>380</v>
      </c>
      <c r="C118" s="90" t="s">
        <v>272</v>
      </c>
      <c r="D118" s="90" t="s">
        <v>20</v>
      </c>
      <c r="E118" s="95" t="s">
        <v>273</v>
      </c>
      <c r="F118" s="94">
        <v>-0.53</v>
      </c>
      <c r="G118" s="94">
        <v>30</v>
      </c>
      <c r="H118" s="94">
        <v>30</v>
      </c>
    </row>
    <row r="119" spans="1:8" s="30" customFormat="1">
      <c r="A119" s="90"/>
      <c r="B119" s="44" t="s">
        <v>381</v>
      </c>
      <c r="C119" s="90"/>
      <c r="D119" s="90"/>
      <c r="E119" s="95"/>
      <c r="F119" s="94"/>
      <c r="G119" s="94"/>
      <c r="H119" s="94"/>
    </row>
    <row r="120" spans="1:8" s="30" customFormat="1">
      <c r="A120" s="90" t="s">
        <v>382</v>
      </c>
      <c r="B120" s="87" t="s">
        <v>371</v>
      </c>
      <c r="C120" s="90" t="s">
        <v>272</v>
      </c>
      <c r="D120" s="90"/>
      <c r="E120" s="95" t="s">
        <v>273</v>
      </c>
      <c r="F120" s="94">
        <v>-1.75</v>
      </c>
      <c r="G120" s="94">
        <v>100</v>
      </c>
      <c r="H120" s="94">
        <v>100</v>
      </c>
    </row>
    <row r="121" spans="1:8" s="30" customFormat="1">
      <c r="A121" s="90"/>
      <c r="B121" s="44" t="s">
        <v>372</v>
      </c>
      <c r="C121" s="90"/>
      <c r="D121" s="90"/>
      <c r="E121" s="95"/>
      <c r="F121" s="94"/>
      <c r="G121" s="94"/>
      <c r="H121" s="94"/>
    </row>
    <row r="122" spans="1:8" s="30" customFormat="1" ht="18">
      <c r="A122" s="90" t="s">
        <v>383</v>
      </c>
      <c r="B122" s="87" t="s">
        <v>374</v>
      </c>
      <c r="C122" s="90" t="s">
        <v>272</v>
      </c>
      <c r="D122" s="90"/>
      <c r="E122" s="95" t="s">
        <v>273</v>
      </c>
      <c r="F122" s="94">
        <v>-1.75</v>
      </c>
      <c r="G122" s="94">
        <v>100</v>
      </c>
      <c r="H122" s="94">
        <v>100</v>
      </c>
    </row>
    <row r="123" spans="1:8" s="30" customFormat="1">
      <c r="A123" s="90"/>
      <c r="B123" s="44" t="s">
        <v>375</v>
      </c>
      <c r="C123" s="90"/>
      <c r="D123" s="90"/>
      <c r="E123" s="95"/>
      <c r="F123" s="94"/>
      <c r="G123" s="94"/>
      <c r="H123" s="94"/>
    </row>
    <row r="124" spans="1:8" s="30" customFormat="1" ht="18">
      <c r="A124" s="90" t="s">
        <v>383</v>
      </c>
      <c r="B124" s="87" t="s">
        <v>374</v>
      </c>
      <c r="C124" s="90" t="s">
        <v>272</v>
      </c>
      <c r="D124" s="90"/>
      <c r="E124" s="95" t="s">
        <v>273</v>
      </c>
      <c r="F124" s="94">
        <v>-1.75</v>
      </c>
      <c r="G124" s="94">
        <v>100</v>
      </c>
      <c r="H124" s="94">
        <v>100</v>
      </c>
    </row>
    <row r="125" spans="1:8" s="30" customFormat="1">
      <c r="A125" s="90"/>
      <c r="B125" s="44" t="s">
        <v>375</v>
      </c>
      <c r="C125" s="90"/>
      <c r="D125" s="90"/>
      <c r="E125" s="95"/>
      <c r="F125" s="94"/>
      <c r="G125" s="94"/>
      <c r="H125" s="94"/>
    </row>
    <row r="126" spans="1:8" s="30" customFormat="1">
      <c r="A126" s="90" t="s">
        <v>384</v>
      </c>
      <c r="B126" s="87" t="s">
        <v>377</v>
      </c>
      <c r="C126" s="90" t="s">
        <v>272</v>
      </c>
      <c r="D126" s="90"/>
      <c r="E126" s="95" t="s">
        <v>273</v>
      </c>
      <c r="F126" s="94">
        <v>-1.05</v>
      </c>
      <c r="G126" s="94">
        <v>60</v>
      </c>
      <c r="H126" s="94">
        <v>60</v>
      </c>
    </row>
    <row r="127" spans="1:8" s="30" customFormat="1">
      <c r="A127" s="90"/>
      <c r="B127" s="44" t="s">
        <v>378</v>
      </c>
      <c r="C127" s="90"/>
      <c r="D127" s="90"/>
      <c r="E127" s="95"/>
      <c r="F127" s="94"/>
      <c r="G127" s="94"/>
      <c r="H127" s="94"/>
    </row>
    <row r="128" spans="1:8" s="30" customFormat="1" ht="18">
      <c r="A128" s="90" t="s">
        <v>385</v>
      </c>
      <c r="B128" s="87" t="s">
        <v>374</v>
      </c>
      <c r="C128" s="90" t="s">
        <v>272</v>
      </c>
      <c r="D128" s="90"/>
      <c r="E128" s="95" t="s">
        <v>273</v>
      </c>
      <c r="F128" s="94">
        <v>-1.05</v>
      </c>
      <c r="G128" s="94">
        <v>60</v>
      </c>
      <c r="H128" s="94">
        <v>60</v>
      </c>
    </row>
    <row r="129" spans="1:8" s="30" customFormat="1">
      <c r="A129" s="90"/>
      <c r="B129" s="44" t="s">
        <v>375</v>
      </c>
      <c r="C129" s="90"/>
      <c r="D129" s="90"/>
      <c r="E129" s="95"/>
      <c r="F129" s="94"/>
      <c r="G129" s="94"/>
      <c r="H129" s="94"/>
    </row>
    <row r="130" spans="1:8" s="30" customFormat="1">
      <c r="A130" s="90" t="s">
        <v>386</v>
      </c>
      <c r="B130" s="87" t="s">
        <v>371</v>
      </c>
      <c r="C130" s="90" t="s">
        <v>272</v>
      </c>
      <c r="D130" s="90"/>
      <c r="E130" s="95" t="s">
        <v>273</v>
      </c>
      <c r="F130" s="94">
        <v>-1.75</v>
      </c>
      <c r="G130" s="94">
        <v>100</v>
      </c>
      <c r="H130" s="94">
        <v>100</v>
      </c>
    </row>
    <row r="131" spans="1:8" s="30" customFormat="1">
      <c r="A131" s="90"/>
      <c r="B131" s="44" t="s">
        <v>372</v>
      </c>
      <c r="C131" s="90"/>
      <c r="D131" s="90"/>
      <c r="E131" s="95"/>
      <c r="F131" s="94"/>
      <c r="G131" s="94"/>
      <c r="H131" s="94"/>
    </row>
    <row r="132" spans="1:8" s="30" customFormat="1" ht="18">
      <c r="A132" s="90" t="s">
        <v>387</v>
      </c>
      <c r="B132" s="87" t="s">
        <v>388</v>
      </c>
      <c r="C132" s="90" t="s">
        <v>272</v>
      </c>
      <c r="D132" s="90" t="s">
        <v>20</v>
      </c>
      <c r="E132" s="95" t="s">
        <v>273</v>
      </c>
      <c r="F132" s="94">
        <v>-2.8</v>
      </c>
      <c r="G132" s="94">
        <v>160</v>
      </c>
      <c r="H132" s="94">
        <v>160</v>
      </c>
    </row>
    <row r="133" spans="1:8" s="30" customFormat="1">
      <c r="A133" s="90"/>
      <c r="B133" s="44" t="s">
        <v>389</v>
      </c>
      <c r="C133" s="90"/>
      <c r="D133" s="90"/>
      <c r="E133" s="95"/>
      <c r="F133" s="94"/>
      <c r="G133" s="94"/>
      <c r="H133" s="94"/>
    </row>
    <row r="134" spans="1:8" s="30" customFormat="1" ht="18">
      <c r="A134" s="90" t="s">
        <v>390</v>
      </c>
      <c r="B134" s="87" t="s">
        <v>341</v>
      </c>
      <c r="C134" s="90" t="s">
        <v>272</v>
      </c>
      <c r="D134" s="90" t="s">
        <v>20</v>
      </c>
      <c r="E134" s="95" t="s">
        <v>273</v>
      </c>
      <c r="F134" s="94">
        <v>-1.05</v>
      </c>
      <c r="G134" s="94">
        <v>60</v>
      </c>
      <c r="H134" s="94">
        <v>60</v>
      </c>
    </row>
    <row r="135" spans="1:8" s="30" customFormat="1">
      <c r="A135" s="90"/>
      <c r="B135" s="44" t="s">
        <v>343</v>
      </c>
      <c r="C135" s="90"/>
      <c r="D135" s="90"/>
      <c r="E135" s="95"/>
      <c r="F135" s="94"/>
      <c r="G135" s="94"/>
      <c r="H135" s="94"/>
    </row>
    <row r="136" spans="1:8" s="30" customFormat="1">
      <c r="A136" s="90" t="s">
        <v>391</v>
      </c>
      <c r="B136" s="87" t="s">
        <v>392</v>
      </c>
      <c r="C136" s="90" t="s">
        <v>272</v>
      </c>
      <c r="D136" s="90" t="s">
        <v>20</v>
      </c>
      <c r="E136" s="95" t="s">
        <v>273</v>
      </c>
      <c r="F136" s="94">
        <v>-1.05</v>
      </c>
      <c r="G136" s="94">
        <v>60</v>
      </c>
      <c r="H136" s="94">
        <v>60</v>
      </c>
    </row>
    <row r="137" spans="1:8" s="30" customFormat="1">
      <c r="A137" s="90"/>
      <c r="B137" s="44" t="s">
        <v>393</v>
      </c>
      <c r="C137" s="90"/>
      <c r="D137" s="90"/>
      <c r="E137" s="95"/>
      <c r="F137" s="94"/>
      <c r="G137" s="94"/>
      <c r="H137" s="94"/>
    </row>
    <row r="138" spans="1:8" s="30" customFormat="1">
      <c r="A138" s="90" t="s">
        <v>394</v>
      </c>
      <c r="B138" s="87" t="s">
        <v>79</v>
      </c>
      <c r="C138" s="90" t="s">
        <v>272</v>
      </c>
      <c r="D138" s="90" t="s">
        <v>20</v>
      </c>
      <c r="E138" s="95" t="s">
        <v>273</v>
      </c>
      <c r="F138" s="94">
        <v>-3.5</v>
      </c>
      <c r="G138" s="94">
        <v>200</v>
      </c>
      <c r="H138" s="94">
        <v>200</v>
      </c>
    </row>
    <row r="139" spans="1:8" s="30" customFormat="1">
      <c r="A139" s="90"/>
      <c r="B139" s="44" t="s">
        <v>395</v>
      </c>
      <c r="C139" s="90"/>
      <c r="D139" s="90"/>
      <c r="E139" s="95"/>
      <c r="F139" s="94"/>
      <c r="G139" s="94"/>
      <c r="H139" s="94"/>
    </row>
    <row r="140" spans="1:8" s="30" customFormat="1">
      <c r="A140" s="90" t="s">
        <v>396</v>
      </c>
      <c r="B140" s="87" t="s">
        <v>397</v>
      </c>
      <c r="C140" s="90" t="s">
        <v>272</v>
      </c>
      <c r="D140" s="90" t="s">
        <v>398</v>
      </c>
      <c r="E140" s="95" t="s">
        <v>273</v>
      </c>
      <c r="F140" s="94">
        <v>-1.75</v>
      </c>
      <c r="G140" s="94">
        <v>100</v>
      </c>
      <c r="H140" s="94">
        <v>100</v>
      </c>
    </row>
    <row r="141" spans="1:8" s="30" customFormat="1">
      <c r="A141" s="90"/>
      <c r="B141" s="44" t="s">
        <v>399</v>
      </c>
      <c r="C141" s="90"/>
      <c r="D141" s="90"/>
      <c r="E141" s="95"/>
      <c r="F141" s="94"/>
      <c r="G141" s="94"/>
      <c r="H141" s="94"/>
    </row>
    <row r="142" spans="1:8" s="30" customFormat="1">
      <c r="A142" s="90" t="s">
        <v>400</v>
      </c>
      <c r="B142" s="87" t="s">
        <v>371</v>
      </c>
      <c r="C142" s="90" t="s">
        <v>272</v>
      </c>
      <c r="D142" s="90"/>
      <c r="E142" s="95" t="s">
        <v>273</v>
      </c>
      <c r="F142" s="94">
        <v>-1.75</v>
      </c>
      <c r="G142" s="94">
        <v>100</v>
      </c>
      <c r="H142" s="94">
        <v>100</v>
      </c>
    </row>
    <row r="143" spans="1:8" s="30" customFormat="1">
      <c r="A143" s="90"/>
      <c r="B143" s="44" t="s">
        <v>372</v>
      </c>
      <c r="C143" s="90"/>
      <c r="D143" s="90"/>
      <c r="E143" s="95"/>
      <c r="F143" s="94"/>
      <c r="G143" s="94"/>
      <c r="H143" s="94"/>
    </row>
    <row r="144" spans="1:8" s="30" customFormat="1" ht="18">
      <c r="A144" s="90" t="s">
        <v>401</v>
      </c>
      <c r="B144" s="87" t="s">
        <v>388</v>
      </c>
      <c r="C144" s="90" t="s">
        <v>272</v>
      </c>
      <c r="D144" s="90" t="s">
        <v>20</v>
      </c>
      <c r="E144" s="95" t="s">
        <v>273</v>
      </c>
      <c r="F144" s="94">
        <v>-1.75</v>
      </c>
      <c r="G144" s="94">
        <v>100</v>
      </c>
      <c r="H144" s="94">
        <v>100</v>
      </c>
    </row>
    <row r="145" spans="1:8" s="30" customFormat="1">
      <c r="A145" s="90"/>
      <c r="B145" s="44" t="s">
        <v>389</v>
      </c>
      <c r="C145" s="90"/>
      <c r="D145" s="90"/>
      <c r="E145" s="95"/>
      <c r="F145" s="94"/>
      <c r="G145" s="94"/>
      <c r="H145" s="94"/>
    </row>
    <row r="146" spans="1:8" s="30" customFormat="1" ht="18">
      <c r="A146" s="90" t="s">
        <v>402</v>
      </c>
      <c r="B146" s="87" t="s">
        <v>403</v>
      </c>
      <c r="C146" s="90" t="s">
        <v>272</v>
      </c>
      <c r="D146" s="90"/>
      <c r="E146" s="95" t="s">
        <v>273</v>
      </c>
      <c r="F146" s="94">
        <v>-1.05</v>
      </c>
      <c r="G146" s="94">
        <v>60</v>
      </c>
      <c r="H146" s="94">
        <v>60</v>
      </c>
    </row>
    <row r="147" spans="1:8" s="30" customFormat="1">
      <c r="A147" s="90"/>
      <c r="B147" s="44" t="s">
        <v>404</v>
      </c>
      <c r="C147" s="90"/>
      <c r="D147" s="90"/>
      <c r="E147" s="95"/>
      <c r="F147" s="94"/>
      <c r="G147" s="94"/>
      <c r="H147" s="94"/>
    </row>
    <row r="148" spans="1:8" s="30" customFormat="1" ht="18">
      <c r="A148" s="90" t="s">
        <v>405</v>
      </c>
      <c r="B148" s="87" t="s">
        <v>406</v>
      </c>
      <c r="C148" s="90" t="s">
        <v>272</v>
      </c>
      <c r="D148" s="90" t="s">
        <v>20</v>
      </c>
      <c r="E148" s="95" t="s">
        <v>273</v>
      </c>
      <c r="F148" s="94">
        <v>-0.88</v>
      </c>
      <c r="G148" s="94">
        <v>50</v>
      </c>
      <c r="H148" s="94">
        <v>50</v>
      </c>
    </row>
    <row r="149" spans="1:8" s="30" customFormat="1">
      <c r="A149" s="90"/>
      <c r="B149" s="44" t="s">
        <v>407</v>
      </c>
      <c r="C149" s="90"/>
      <c r="D149" s="90"/>
      <c r="E149" s="95"/>
      <c r="F149" s="94"/>
      <c r="G149" s="94"/>
      <c r="H149" s="94"/>
    </row>
    <row r="150" spans="1:8" s="30" customFormat="1">
      <c r="A150" s="90" t="s">
        <v>405</v>
      </c>
      <c r="B150" s="87" t="s">
        <v>408</v>
      </c>
      <c r="C150" s="90" t="s">
        <v>272</v>
      </c>
      <c r="D150" s="90"/>
      <c r="E150" s="95" t="s">
        <v>273</v>
      </c>
      <c r="F150" s="94">
        <v>-1.05</v>
      </c>
      <c r="G150" s="94">
        <v>60</v>
      </c>
      <c r="H150" s="94">
        <v>60</v>
      </c>
    </row>
    <row r="151" spans="1:8" s="30" customFormat="1">
      <c r="A151" s="90"/>
      <c r="B151" s="44" t="s">
        <v>409</v>
      </c>
      <c r="C151" s="90"/>
      <c r="D151" s="90"/>
      <c r="E151" s="95"/>
      <c r="F151" s="94"/>
      <c r="G151" s="94"/>
      <c r="H151" s="94"/>
    </row>
    <row r="152" spans="1:8" s="30" customFormat="1">
      <c r="A152" s="90" t="s">
        <v>410</v>
      </c>
      <c r="B152" s="87" t="s">
        <v>380</v>
      </c>
      <c r="C152" s="90" t="s">
        <v>272</v>
      </c>
      <c r="D152" s="90" t="s">
        <v>20</v>
      </c>
      <c r="E152" s="95" t="s">
        <v>273</v>
      </c>
      <c r="F152" s="94">
        <v>-1.75</v>
      </c>
      <c r="G152" s="94">
        <v>100</v>
      </c>
      <c r="H152" s="94">
        <v>100</v>
      </c>
    </row>
    <row r="153" spans="1:8" s="30" customFormat="1">
      <c r="A153" s="90"/>
      <c r="B153" s="44" t="s">
        <v>381</v>
      </c>
      <c r="C153" s="90"/>
      <c r="D153" s="90"/>
      <c r="E153" s="95"/>
      <c r="F153" s="94"/>
      <c r="G153" s="94"/>
      <c r="H153" s="94"/>
    </row>
    <row r="154" spans="1:8" s="30" customFormat="1">
      <c r="A154" s="90" t="s">
        <v>411</v>
      </c>
      <c r="B154" s="87" t="s">
        <v>392</v>
      </c>
      <c r="C154" s="90" t="s">
        <v>272</v>
      </c>
      <c r="D154" s="90" t="s">
        <v>398</v>
      </c>
      <c r="E154" s="95" t="s">
        <v>273</v>
      </c>
      <c r="F154" s="94">
        <v>-1.75</v>
      </c>
      <c r="G154" s="94">
        <v>100</v>
      </c>
      <c r="H154" s="94">
        <v>100</v>
      </c>
    </row>
    <row r="155" spans="1:8" s="30" customFormat="1">
      <c r="A155" s="90"/>
      <c r="B155" s="44" t="s">
        <v>393</v>
      </c>
      <c r="C155" s="90"/>
      <c r="D155" s="90"/>
      <c r="E155" s="95"/>
      <c r="F155" s="94"/>
      <c r="G155" s="94"/>
      <c r="H155" s="94"/>
    </row>
    <row r="156" spans="1:8" s="30" customFormat="1">
      <c r="A156" s="90" t="s">
        <v>412</v>
      </c>
      <c r="B156" s="87" t="s">
        <v>371</v>
      </c>
      <c r="C156" s="90" t="s">
        <v>272</v>
      </c>
      <c r="D156" s="90"/>
      <c r="E156" s="95" t="s">
        <v>273</v>
      </c>
      <c r="F156" s="94">
        <v>-1.75</v>
      </c>
      <c r="G156" s="94">
        <v>100</v>
      </c>
      <c r="H156" s="94">
        <v>100</v>
      </c>
    </row>
    <row r="157" spans="1:8" s="30" customFormat="1">
      <c r="A157" s="90"/>
      <c r="B157" s="44" t="s">
        <v>372</v>
      </c>
      <c r="C157" s="90"/>
      <c r="D157" s="90"/>
      <c r="E157" s="95"/>
      <c r="F157" s="94"/>
      <c r="G157" s="94"/>
      <c r="H157" s="94"/>
    </row>
    <row r="158" spans="1:8" s="30" customFormat="1">
      <c r="A158" s="90" t="s">
        <v>413</v>
      </c>
      <c r="B158" s="87" t="s">
        <v>353</v>
      </c>
      <c r="C158" s="90" t="s">
        <v>272</v>
      </c>
      <c r="D158" s="90" t="s">
        <v>20</v>
      </c>
      <c r="E158" s="95" t="s">
        <v>273</v>
      </c>
      <c r="F158" s="94">
        <v>-1.75</v>
      </c>
      <c r="G158" s="94">
        <v>100</v>
      </c>
      <c r="H158" s="94">
        <v>100</v>
      </c>
    </row>
    <row r="159" spans="1:8" s="30" customFormat="1">
      <c r="A159" s="90"/>
      <c r="B159" s="44" t="s">
        <v>355</v>
      </c>
      <c r="C159" s="90"/>
      <c r="D159" s="90"/>
      <c r="E159" s="95"/>
      <c r="F159" s="94"/>
      <c r="G159" s="94"/>
      <c r="H159" s="94"/>
    </row>
    <row r="160" spans="1:8" s="30" customFormat="1" ht="18">
      <c r="A160" s="90" t="s">
        <v>413</v>
      </c>
      <c r="B160" s="87" t="s">
        <v>326</v>
      </c>
      <c r="C160" s="90" t="s">
        <v>272</v>
      </c>
      <c r="D160" s="90" t="s">
        <v>361</v>
      </c>
      <c r="E160" s="95" t="s">
        <v>273</v>
      </c>
      <c r="F160" s="94">
        <v>-2.63</v>
      </c>
      <c r="G160" s="94">
        <v>150</v>
      </c>
      <c r="H160" s="94">
        <v>150</v>
      </c>
    </row>
    <row r="161" spans="1:8" s="30" customFormat="1">
      <c r="A161" s="90"/>
      <c r="B161" s="44" t="s">
        <v>327</v>
      </c>
      <c r="C161" s="90"/>
      <c r="D161" s="90"/>
      <c r="E161" s="95"/>
      <c r="F161" s="94"/>
      <c r="G161" s="94"/>
      <c r="H161" s="94"/>
    </row>
    <row r="162" spans="1:8" s="30" customFormat="1">
      <c r="A162" s="90" t="s">
        <v>413</v>
      </c>
      <c r="B162" s="87" t="s">
        <v>377</v>
      </c>
      <c r="C162" s="90" t="s">
        <v>272</v>
      </c>
      <c r="D162" s="90"/>
      <c r="E162" s="95" t="s">
        <v>273</v>
      </c>
      <c r="F162" s="94">
        <v>-2.8</v>
      </c>
      <c r="G162" s="94">
        <v>160</v>
      </c>
      <c r="H162" s="94">
        <v>160</v>
      </c>
    </row>
    <row r="163" spans="1:8" s="30" customFormat="1">
      <c r="A163" s="90"/>
      <c r="B163" s="44" t="s">
        <v>378</v>
      </c>
      <c r="C163" s="90"/>
      <c r="D163" s="90"/>
      <c r="E163" s="95"/>
      <c r="F163" s="94"/>
      <c r="G163" s="94"/>
      <c r="H163" s="94"/>
    </row>
    <row r="164" spans="1:8" s="30" customFormat="1" ht="18">
      <c r="A164" s="90" t="s">
        <v>414</v>
      </c>
      <c r="B164" s="87" t="s">
        <v>415</v>
      </c>
      <c r="C164" s="90" t="s">
        <v>272</v>
      </c>
      <c r="D164" s="90" t="s">
        <v>20</v>
      </c>
      <c r="E164" s="95" t="s">
        <v>273</v>
      </c>
      <c r="F164" s="94">
        <v>-1.75</v>
      </c>
      <c r="G164" s="94">
        <v>100</v>
      </c>
      <c r="H164" s="94">
        <v>100</v>
      </c>
    </row>
    <row r="165" spans="1:8" s="30" customFormat="1">
      <c r="A165" s="90"/>
      <c r="B165" s="44" t="s">
        <v>416</v>
      </c>
      <c r="C165" s="90"/>
      <c r="D165" s="90"/>
      <c r="E165" s="95"/>
      <c r="F165" s="94"/>
      <c r="G165" s="94"/>
      <c r="H165" s="94"/>
    </row>
    <row r="166" spans="1:8" s="30" customFormat="1">
      <c r="A166" s="90" t="s">
        <v>417</v>
      </c>
      <c r="B166" s="87" t="s">
        <v>380</v>
      </c>
      <c r="C166" s="90" t="s">
        <v>272</v>
      </c>
      <c r="D166" s="90" t="s">
        <v>20</v>
      </c>
      <c r="E166" s="95" t="s">
        <v>273</v>
      </c>
      <c r="F166" s="94">
        <v>-0.53</v>
      </c>
      <c r="G166" s="94">
        <v>30</v>
      </c>
      <c r="H166" s="94">
        <v>30</v>
      </c>
    </row>
    <row r="167" spans="1:8" s="30" customFormat="1">
      <c r="A167" s="90"/>
      <c r="B167" s="44" t="s">
        <v>381</v>
      </c>
      <c r="C167" s="90"/>
      <c r="D167" s="90"/>
      <c r="E167" s="95"/>
      <c r="F167" s="94"/>
      <c r="G167" s="94"/>
      <c r="H167" s="94"/>
    </row>
    <row r="168" spans="1:8" s="30" customFormat="1" ht="18">
      <c r="A168" s="90" t="s">
        <v>418</v>
      </c>
      <c r="B168" s="87" t="s">
        <v>286</v>
      </c>
      <c r="C168" s="90" t="s">
        <v>272</v>
      </c>
      <c r="D168" s="90" t="s">
        <v>20</v>
      </c>
      <c r="E168" s="95" t="s">
        <v>273</v>
      </c>
      <c r="F168" s="94">
        <v>-1.75</v>
      </c>
      <c r="G168" s="94">
        <v>100</v>
      </c>
      <c r="H168" s="94">
        <v>100</v>
      </c>
    </row>
    <row r="169" spans="1:8" s="30" customFormat="1">
      <c r="A169" s="90"/>
      <c r="B169" s="44" t="s">
        <v>287</v>
      </c>
      <c r="C169" s="90"/>
      <c r="D169" s="90"/>
      <c r="E169" s="95"/>
      <c r="F169" s="94"/>
      <c r="G169" s="94"/>
      <c r="H169" s="94"/>
    </row>
    <row r="170" spans="1:8" s="30" customFormat="1" ht="18">
      <c r="A170" s="90" t="s">
        <v>419</v>
      </c>
      <c r="B170" s="87" t="s">
        <v>289</v>
      </c>
      <c r="C170" s="90" t="s">
        <v>272</v>
      </c>
      <c r="D170" s="90" t="s">
        <v>20</v>
      </c>
      <c r="E170" s="95" t="s">
        <v>273</v>
      </c>
      <c r="F170" s="94">
        <v>-2.63</v>
      </c>
      <c r="G170" s="94">
        <v>150</v>
      </c>
      <c r="H170" s="94">
        <v>150</v>
      </c>
    </row>
    <row r="171" spans="1:8" s="30" customFormat="1">
      <c r="A171" s="90"/>
      <c r="B171" s="44" t="s">
        <v>290</v>
      </c>
      <c r="C171" s="90"/>
      <c r="D171" s="90"/>
      <c r="E171" s="95"/>
      <c r="F171" s="94"/>
      <c r="G171" s="94"/>
      <c r="H171" s="94"/>
    </row>
    <row r="172" spans="1:8" s="30" customFormat="1">
      <c r="A172" s="90" t="s">
        <v>420</v>
      </c>
      <c r="B172" s="87" t="s">
        <v>392</v>
      </c>
      <c r="C172" s="90" t="s">
        <v>272</v>
      </c>
      <c r="D172" s="90" t="s">
        <v>20</v>
      </c>
      <c r="E172" s="95" t="s">
        <v>273</v>
      </c>
      <c r="F172" s="94">
        <v>-1.75</v>
      </c>
      <c r="G172" s="94">
        <v>100</v>
      </c>
      <c r="H172" s="94">
        <v>100</v>
      </c>
    </row>
    <row r="173" spans="1:8" s="30" customFormat="1">
      <c r="A173" s="90"/>
      <c r="B173" s="44" t="s">
        <v>393</v>
      </c>
      <c r="C173" s="90"/>
      <c r="D173" s="90"/>
      <c r="E173" s="95"/>
      <c r="F173" s="94"/>
      <c r="G173" s="94"/>
      <c r="H173" s="94"/>
    </row>
    <row r="174" spans="1:8" s="30" customFormat="1">
      <c r="A174" s="90" t="s">
        <v>420</v>
      </c>
      <c r="B174" s="87" t="s">
        <v>421</v>
      </c>
      <c r="C174" s="90" t="s">
        <v>272</v>
      </c>
      <c r="D174" s="90"/>
      <c r="E174" s="95" t="s">
        <v>273</v>
      </c>
      <c r="F174" s="94">
        <v>-1.75</v>
      </c>
      <c r="G174" s="94">
        <v>100</v>
      </c>
      <c r="H174" s="94">
        <v>100</v>
      </c>
    </row>
    <row r="175" spans="1:8" s="30" customFormat="1">
      <c r="A175" s="90"/>
      <c r="B175" s="44" t="s">
        <v>422</v>
      </c>
      <c r="C175" s="90"/>
      <c r="D175" s="90"/>
      <c r="E175" s="95"/>
      <c r="F175" s="94"/>
      <c r="G175" s="94"/>
      <c r="H175" s="94"/>
    </row>
    <row r="176" spans="1:8" s="30" customFormat="1" ht="18">
      <c r="A176" s="90" t="s">
        <v>423</v>
      </c>
      <c r="B176" s="87" t="s">
        <v>341</v>
      </c>
      <c r="C176" s="90" t="s">
        <v>272</v>
      </c>
      <c r="D176" s="90" t="s">
        <v>20</v>
      </c>
      <c r="E176" s="95" t="s">
        <v>273</v>
      </c>
      <c r="F176" s="94">
        <v>-2.8</v>
      </c>
      <c r="G176" s="94">
        <v>160</v>
      </c>
      <c r="H176" s="94">
        <v>160</v>
      </c>
    </row>
    <row r="177" spans="1:8" s="30" customFormat="1">
      <c r="A177" s="90"/>
      <c r="B177" s="44" t="s">
        <v>343</v>
      </c>
      <c r="C177" s="90"/>
      <c r="D177" s="90"/>
      <c r="E177" s="95"/>
      <c r="F177" s="94"/>
      <c r="G177" s="94"/>
      <c r="H177" s="94"/>
    </row>
    <row r="178" spans="1:8" s="30" customFormat="1" ht="18">
      <c r="A178" s="90" t="s">
        <v>424</v>
      </c>
      <c r="B178" s="87" t="s">
        <v>388</v>
      </c>
      <c r="C178" s="90" t="s">
        <v>272</v>
      </c>
      <c r="D178" s="90" t="s">
        <v>20</v>
      </c>
      <c r="E178" s="95" t="s">
        <v>273</v>
      </c>
      <c r="F178" s="94">
        <v>-3.5</v>
      </c>
      <c r="G178" s="94">
        <v>200</v>
      </c>
      <c r="H178" s="94">
        <v>200</v>
      </c>
    </row>
    <row r="179" spans="1:8" s="30" customFormat="1">
      <c r="A179" s="90"/>
      <c r="B179" s="44" t="s">
        <v>389</v>
      </c>
      <c r="C179" s="90"/>
      <c r="D179" s="90"/>
      <c r="E179" s="95"/>
      <c r="F179" s="94"/>
      <c r="G179" s="94"/>
      <c r="H179" s="94"/>
    </row>
    <row r="180" spans="1:8" s="30" customFormat="1" ht="27">
      <c r="A180" s="90" t="s">
        <v>425</v>
      </c>
      <c r="B180" s="87" t="s">
        <v>426</v>
      </c>
      <c r="C180" s="90" t="s">
        <v>272</v>
      </c>
      <c r="D180" s="90" t="s">
        <v>427</v>
      </c>
      <c r="E180" s="95" t="s">
        <v>273</v>
      </c>
      <c r="F180" s="94">
        <v>-1.75</v>
      </c>
      <c r="G180" s="94">
        <v>100</v>
      </c>
      <c r="H180" s="94">
        <v>100</v>
      </c>
    </row>
    <row r="181" spans="1:8" s="30" customFormat="1">
      <c r="A181" s="90"/>
      <c r="B181" s="44" t="s">
        <v>428</v>
      </c>
      <c r="C181" s="90"/>
      <c r="D181" s="90"/>
      <c r="E181" s="95"/>
      <c r="F181" s="94"/>
      <c r="G181" s="94"/>
      <c r="H181" s="94"/>
    </row>
    <row r="182" spans="1:8" s="30" customFormat="1">
      <c r="A182" s="90" t="s">
        <v>429</v>
      </c>
      <c r="B182" s="87" t="s">
        <v>430</v>
      </c>
      <c r="C182" s="90" t="s">
        <v>272</v>
      </c>
      <c r="D182" s="90" t="s">
        <v>20</v>
      </c>
      <c r="E182" s="95" t="s">
        <v>273</v>
      </c>
      <c r="F182" s="94">
        <v>-0.53</v>
      </c>
      <c r="G182" s="94">
        <v>30</v>
      </c>
      <c r="H182" s="94">
        <v>30</v>
      </c>
    </row>
    <row r="183" spans="1:8" s="30" customFormat="1">
      <c r="A183" s="90"/>
      <c r="B183" s="44" t="s">
        <v>431</v>
      </c>
      <c r="C183" s="90"/>
      <c r="D183" s="90"/>
      <c r="E183" s="95"/>
      <c r="F183" s="94"/>
      <c r="G183" s="94"/>
      <c r="H183" s="94"/>
    </row>
    <row r="184" spans="1:8" s="30" customFormat="1">
      <c r="A184" s="90" t="s">
        <v>429</v>
      </c>
      <c r="B184" s="87" t="s">
        <v>371</v>
      </c>
      <c r="C184" s="90" t="s">
        <v>272</v>
      </c>
      <c r="D184" s="90" t="s">
        <v>432</v>
      </c>
      <c r="E184" s="95" t="s">
        <v>273</v>
      </c>
      <c r="F184" s="94">
        <v>-1.75</v>
      </c>
      <c r="G184" s="94">
        <v>100</v>
      </c>
      <c r="H184" s="94">
        <v>100</v>
      </c>
    </row>
    <row r="185" spans="1:8" s="30" customFormat="1">
      <c r="A185" s="90"/>
      <c r="B185" s="44" t="s">
        <v>372</v>
      </c>
      <c r="C185" s="90"/>
      <c r="D185" s="90"/>
      <c r="E185" s="95"/>
      <c r="F185" s="94"/>
      <c r="G185" s="94"/>
      <c r="H185" s="94"/>
    </row>
    <row r="186" spans="1:8" s="30" customFormat="1">
      <c r="A186" s="90" t="s">
        <v>433</v>
      </c>
      <c r="B186" s="87" t="s">
        <v>434</v>
      </c>
      <c r="C186" s="90" t="s">
        <v>272</v>
      </c>
      <c r="D186" s="90" t="s">
        <v>20</v>
      </c>
      <c r="E186" s="95" t="s">
        <v>273</v>
      </c>
      <c r="F186" s="94">
        <v>-1.23</v>
      </c>
      <c r="G186" s="94">
        <v>70</v>
      </c>
      <c r="H186" s="94">
        <v>70</v>
      </c>
    </row>
    <row r="187" spans="1:8" s="30" customFormat="1">
      <c r="A187" s="90"/>
      <c r="B187" s="44" t="s">
        <v>435</v>
      </c>
      <c r="C187" s="90"/>
      <c r="D187" s="90"/>
      <c r="E187" s="95"/>
      <c r="F187" s="94"/>
      <c r="G187" s="94"/>
      <c r="H187" s="94"/>
    </row>
    <row r="188" spans="1:8" s="30" customFormat="1">
      <c r="A188" s="90" t="s">
        <v>436</v>
      </c>
      <c r="B188" s="87" t="s">
        <v>437</v>
      </c>
      <c r="C188" s="90" t="s">
        <v>272</v>
      </c>
      <c r="D188" s="90" t="s">
        <v>20</v>
      </c>
      <c r="E188" s="95" t="s">
        <v>273</v>
      </c>
      <c r="F188" s="94">
        <v>-1.4</v>
      </c>
      <c r="G188" s="94">
        <v>80</v>
      </c>
      <c r="H188" s="94">
        <v>80</v>
      </c>
    </row>
    <row r="189" spans="1:8" s="30" customFormat="1">
      <c r="A189" s="90"/>
      <c r="B189" s="44" t="s">
        <v>438</v>
      </c>
      <c r="C189" s="90"/>
      <c r="D189" s="90"/>
      <c r="E189" s="95"/>
      <c r="F189" s="94"/>
      <c r="G189" s="94"/>
      <c r="H189" s="94"/>
    </row>
    <row r="190" spans="1:8" s="30" customFormat="1" ht="18">
      <c r="A190" s="90" t="s">
        <v>439</v>
      </c>
      <c r="B190" s="87" t="s">
        <v>358</v>
      </c>
      <c r="C190" s="90" t="s">
        <v>272</v>
      </c>
      <c r="D190" s="90" t="s">
        <v>20</v>
      </c>
      <c r="E190" s="95" t="s">
        <v>273</v>
      </c>
      <c r="F190" s="94">
        <v>-0.53</v>
      </c>
      <c r="G190" s="94">
        <v>30</v>
      </c>
      <c r="H190" s="94">
        <v>30</v>
      </c>
    </row>
    <row r="191" spans="1:8" s="30" customFormat="1">
      <c r="A191" s="90"/>
      <c r="B191" s="44" t="s">
        <v>359</v>
      </c>
      <c r="C191" s="90"/>
      <c r="D191" s="90"/>
      <c r="E191" s="95"/>
      <c r="F191" s="94"/>
      <c r="G191" s="94"/>
      <c r="H191" s="94"/>
    </row>
    <row r="192" spans="1:8" s="30" customFormat="1" ht="18">
      <c r="A192" s="90" t="s">
        <v>440</v>
      </c>
      <c r="B192" s="87" t="s">
        <v>403</v>
      </c>
      <c r="C192" s="90" t="s">
        <v>272</v>
      </c>
      <c r="D192" s="90"/>
      <c r="E192" s="95" t="s">
        <v>273</v>
      </c>
      <c r="F192" s="94">
        <v>-0.53</v>
      </c>
      <c r="G192" s="94">
        <v>30</v>
      </c>
      <c r="H192" s="94">
        <v>30</v>
      </c>
    </row>
    <row r="193" spans="1:8" s="30" customFormat="1">
      <c r="A193" s="90"/>
      <c r="B193" s="44" t="s">
        <v>404</v>
      </c>
      <c r="C193" s="90"/>
      <c r="D193" s="90"/>
      <c r="E193" s="95"/>
      <c r="F193" s="94"/>
      <c r="G193" s="94"/>
      <c r="H193" s="94"/>
    </row>
    <row r="194" spans="1:8" s="30" customFormat="1" ht="18">
      <c r="A194" s="90" t="s">
        <v>441</v>
      </c>
      <c r="B194" s="87" t="s">
        <v>442</v>
      </c>
      <c r="C194" s="90" t="s">
        <v>272</v>
      </c>
      <c r="D194" s="90"/>
      <c r="E194" s="95" t="s">
        <v>273</v>
      </c>
      <c r="F194" s="94">
        <v>-0.88</v>
      </c>
      <c r="G194" s="94">
        <v>50</v>
      </c>
      <c r="H194" s="94">
        <v>50</v>
      </c>
    </row>
    <row r="195" spans="1:8" s="30" customFormat="1">
      <c r="A195" s="90"/>
      <c r="B195" s="44" t="s">
        <v>443</v>
      </c>
      <c r="C195" s="90"/>
      <c r="D195" s="90"/>
      <c r="E195" s="95"/>
      <c r="F195" s="94"/>
      <c r="G195" s="94"/>
      <c r="H195" s="94"/>
    </row>
    <row r="196" spans="1:8" s="30" customFormat="1" ht="18">
      <c r="A196" s="90" t="s">
        <v>444</v>
      </c>
      <c r="B196" s="87" t="s">
        <v>406</v>
      </c>
      <c r="C196" s="90" t="s">
        <v>272</v>
      </c>
      <c r="D196" s="90" t="s">
        <v>445</v>
      </c>
      <c r="E196" s="95" t="s">
        <v>273</v>
      </c>
      <c r="F196" s="94">
        <v>-2.63</v>
      </c>
      <c r="G196" s="94">
        <v>150</v>
      </c>
      <c r="H196" s="94">
        <v>150</v>
      </c>
    </row>
    <row r="197" spans="1:8" s="30" customFormat="1">
      <c r="A197" s="90"/>
      <c r="B197" s="44" t="s">
        <v>407</v>
      </c>
      <c r="C197" s="90"/>
      <c r="D197" s="90"/>
      <c r="E197" s="95"/>
      <c r="F197" s="94"/>
      <c r="G197" s="94"/>
      <c r="H197" s="94"/>
    </row>
    <row r="198" spans="1:8" s="30" customFormat="1" ht="18">
      <c r="A198" s="90" t="s">
        <v>446</v>
      </c>
      <c r="B198" s="87" t="s">
        <v>447</v>
      </c>
      <c r="C198" s="90" t="s">
        <v>272</v>
      </c>
      <c r="D198" s="90" t="s">
        <v>20</v>
      </c>
      <c r="E198" s="95" t="s">
        <v>273</v>
      </c>
      <c r="F198" s="94">
        <v>-1.75</v>
      </c>
      <c r="G198" s="94">
        <v>100</v>
      </c>
      <c r="H198" s="94">
        <v>100</v>
      </c>
    </row>
    <row r="199" spans="1:8" s="30" customFormat="1">
      <c r="A199" s="90"/>
      <c r="B199" s="44" t="s">
        <v>448</v>
      </c>
      <c r="C199" s="90"/>
      <c r="D199" s="90"/>
      <c r="E199" s="95"/>
      <c r="F199" s="94"/>
      <c r="G199" s="94"/>
      <c r="H199" s="94"/>
    </row>
    <row r="200" spans="1:8" s="30" customFormat="1">
      <c r="A200" s="90" t="s">
        <v>449</v>
      </c>
      <c r="B200" s="87" t="s">
        <v>392</v>
      </c>
      <c r="C200" s="90" t="s">
        <v>272</v>
      </c>
      <c r="D200" s="90" t="s">
        <v>20</v>
      </c>
      <c r="E200" s="95" t="s">
        <v>273</v>
      </c>
      <c r="F200" s="94">
        <v>-1.75</v>
      </c>
      <c r="G200" s="94">
        <v>100</v>
      </c>
      <c r="H200" s="94">
        <v>100</v>
      </c>
    </row>
    <row r="201" spans="1:8" s="30" customFormat="1">
      <c r="A201" s="90"/>
      <c r="B201" s="44" t="s">
        <v>393</v>
      </c>
      <c r="C201" s="90"/>
      <c r="D201" s="90"/>
      <c r="E201" s="95"/>
      <c r="F201" s="94"/>
      <c r="G201" s="94"/>
      <c r="H201" s="94"/>
    </row>
    <row r="202" spans="1:8" s="30" customFormat="1">
      <c r="A202" s="90" t="s">
        <v>450</v>
      </c>
      <c r="B202" s="87" t="s">
        <v>333</v>
      </c>
      <c r="C202" s="90" t="s">
        <v>272</v>
      </c>
      <c r="D202" s="90" t="s">
        <v>451</v>
      </c>
      <c r="E202" s="95" t="s">
        <v>273</v>
      </c>
      <c r="F202" s="94">
        <v>-1.75</v>
      </c>
      <c r="G202" s="94">
        <v>100</v>
      </c>
      <c r="H202" s="94">
        <v>100</v>
      </c>
    </row>
    <row r="203" spans="1:8" s="30" customFormat="1">
      <c r="A203" s="90"/>
      <c r="B203" s="44" t="s">
        <v>335</v>
      </c>
      <c r="C203" s="90"/>
      <c r="D203" s="90"/>
      <c r="E203" s="95"/>
      <c r="F203" s="94"/>
      <c r="G203" s="94"/>
      <c r="H203" s="94"/>
    </row>
    <row r="204" spans="1:8" s="30" customFormat="1" ht="18">
      <c r="A204" s="90" t="s">
        <v>450</v>
      </c>
      <c r="B204" s="87" t="s">
        <v>374</v>
      </c>
      <c r="C204" s="90" t="s">
        <v>272</v>
      </c>
      <c r="D204" s="90" t="s">
        <v>452</v>
      </c>
      <c r="E204" s="95" t="s">
        <v>273</v>
      </c>
      <c r="F204" s="94">
        <v>-1.75</v>
      </c>
      <c r="G204" s="94">
        <v>100</v>
      </c>
      <c r="H204" s="94">
        <v>100</v>
      </c>
    </row>
    <row r="205" spans="1:8" s="30" customFormat="1">
      <c r="A205" s="90"/>
      <c r="B205" s="44" t="s">
        <v>375</v>
      </c>
      <c r="C205" s="90"/>
      <c r="D205" s="90"/>
      <c r="E205" s="95"/>
      <c r="F205" s="94"/>
      <c r="G205" s="94"/>
      <c r="H205" s="94"/>
    </row>
    <row r="206" spans="1:8" s="30" customFormat="1">
      <c r="A206" s="90" t="s">
        <v>450</v>
      </c>
      <c r="B206" s="87" t="s">
        <v>380</v>
      </c>
      <c r="C206" s="90" t="s">
        <v>272</v>
      </c>
      <c r="D206" s="90" t="s">
        <v>20</v>
      </c>
      <c r="E206" s="95" t="s">
        <v>273</v>
      </c>
      <c r="F206" s="94">
        <v>-0.88</v>
      </c>
      <c r="G206" s="94">
        <v>50</v>
      </c>
      <c r="H206" s="94">
        <v>50</v>
      </c>
    </row>
    <row r="207" spans="1:8" s="30" customFormat="1">
      <c r="A207" s="90"/>
      <c r="B207" s="44" t="s">
        <v>381</v>
      </c>
      <c r="C207" s="90"/>
      <c r="D207" s="90"/>
      <c r="E207" s="95"/>
      <c r="F207" s="94"/>
      <c r="G207" s="94"/>
      <c r="H207" s="94"/>
    </row>
    <row r="208" spans="1:8" s="30" customFormat="1">
      <c r="A208" s="90" t="s">
        <v>450</v>
      </c>
      <c r="B208" s="87" t="s">
        <v>453</v>
      </c>
      <c r="C208" s="90" t="s">
        <v>272</v>
      </c>
      <c r="D208" s="90" t="s">
        <v>454</v>
      </c>
      <c r="E208" s="95" t="s">
        <v>273</v>
      </c>
      <c r="F208" s="94">
        <v>-0.88</v>
      </c>
      <c r="G208" s="94">
        <v>50</v>
      </c>
      <c r="H208" s="94">
        <v>50</v>
      </c>
    </row>
    <row r="209" spans="1:8" s="30" customFormat="1">
      <c r="A209" s="90"/>
      <c r="B209" s="44" t="s">
        <v>455</v>
      </c>
      <c r="C209" s="90"/>
      <c r="D209" s="90"/>
      <c r="E209" s="95"/>
      <c r="F209" s="94"/>
      <c r="G209" s="94"/>
      <c r="H209" s="94"/>
    </row>
    <row r="210" spans="1:8" s="30" customFormat="1" ht="18">
      <c r="A210" s="90" t="s">
        <v>456</v>
      </c>
      <c r="B210" s="87" t="s">
        <v>457</v>
      </c>
      <c r="C210" s="90" t="s">
        <v>272</v>
      </c>
      <c r="D210" s="90" t="s">
        <v>458</v>
      </c>
      <c r="E210" s="95" t="s">
        <v>273</v>
      </c>
      <c r="F210" s="94">
        <v>-0.18</v>
      </c>
      <c r="G210" s="94">
        <v>10</v>
      </c>
      <c r="H210" s="94">
        <v>10</v>
      </c>
    </row>
    <row r="211" spans="1:8" s="30" customFormat="1">
      <c r="A211" s="90"/>
      <c r="B211" s="44" t="s">
        <v>459</v>
      </c>
      <c r="C211" s="90"/>
      <c r="D211" s="90"/>
      <c r="E211" s="95"/>
      <c r="F211" s="94"/>
      <c r="G211" s="94"/>
      <c r="H211" s="94"/>
    </row>
    <row r="212" spans="1:8" s="30" customFormat="1" ht="18">
      <c r="A212" s="90" t="s">
        <v>456</v>
      </c>
      <c r="B212" s="87" t="s">
        <v>460</v>
      </c>
      <c r="C212" s="90" t="s">
        <v>272</v>
      </c>
      <c r="D212" s="90" t="s">
        <v>458</v>
      </c>
      <c r="E212" s="95" t="s">
        <v>273</v>
      </c>
      <c r="F212" s="94">
        <v>-0.88</v>
      </c>
      <c r="G212" s="94">
        <v>50</v>
      </c>
      <c r="H212" s="94">
        <v>50</v>
      </c>
    </row>
    <row r="213" spans="1:8" s="30" customFormat="1">
      <c r="A213" s="90"/>
      <c r="B213" s="44" t="s">
        <v>461</v>
      </c>
      <c r="C213" s="90"/>
      <c r="D213" s="90"/>
      <c r="E213" s="95"/>
      <c r="F213" s="94"/>
      <c r="G213" s="94"/>
      <c r="H213" s="94"/>
    </row>
    <row r="214" spans="1:8" s="30" customFormat="1">
      <c r="A214" s="90" t="s">
        <v>456</v>
      </c>
      <c r="B214" s="87" t="s">
        <v>462</v>
      </c>
      <c r="C214" s="90" t="s">
        <v>272</v>
      </c>
      <c r="D214" s="90" t="s">
        <v>20</v>
      </c>
      <c r="E214" s="95" t="s">
        <v>273</v>
      </c>
      <c r="F214" s="94">
        <v>-1.75</v>
      </c>
      <c r="G214" s="94">
        <v>100</v>
      </c>
      <c r="H214" s="94">
        <v>100</v>
      </c>
    </row>
    <row r="215" spans="1:8" s="30" customFormat="1">
      <c r="A215" s="90"/>
      <c r="B215" s="44" t="s">
        <v>463</v>
      </c>
      <c r="C215" s="90"/>
      <c r="D215" s="90"/>
      <c r="E215" s="95"/>
      <c r="F215" s="94"/>
      <c r="G215" s="94"/>
      <c r="H215" s="94"/>
    </row>
    <row r="216" spans="1:8" s="30" customFormat="1">
      <c r="A216" s="90" t="s">
        <v>456</v>
      </c>
      <c r="B216" s="87" t="s">
        <v>392</v>
      </c>
      <c r="C216" s="90" t="s">
        <v>272</v>
      </c>
      <c r="D216" s="90" t="s">
        <v>464</v>
      </c>
      <c r="E216" s="95" t="s">
        <v>273</v>
      </c>
      <c r="F216" s="94">
        <v>-0.88</v>
      </c>
      <c r="G216" s="94">
        <v>50</v>
      </c>
      <c r="H216" s="94">
        <v>50</v>
      </c>
    </row>
    <row r="217" spans="1:8" s="30" customFormat="1">
      <c r="A217" s="90"/>
      <c r="B217" s="44" t="s">
        <v>393</v>
      </c>
      <c r="C217" s="90"/>
      <c r="D217" s="90"/>
      <c r="E217" s="95"/>
      <c r="F217" s="94"/>
      <c r="G217" s="94"/>
      <c r="H217" s="94"/>
    </row>
    <row r="218" spans="1:8" s="30" customFormat="1">
      <c r="A218" s="90" t="s">
        <v>456</v>
      </c>
      <c r="B218" s="87" t="s">
        <v>465</v>
      </c>
      <c r="C218" s="90" t="s">
        <v>272</v>
      </c>
      <c r="D218" s="90"/>
      <c r="E218" s="95" t="s">
        <v>273</v>
      </c>
      <c r="F218" s="94">
        <v>-1.75</v>
      </c>
      <c r="G218" s="94">
        <v>100</v>
      </c>
      <c r="H218" s="94">
        <v>100</v>
      </c>
    </row>
    <row r="219" spans="1:8" s="30" customFormat="1">
      <c r="A219" s="90"/>
      <c r="B219" s="44" t="s">
        <v>466</v>
      </c>
      <c r="C219" s="90"/>
      <c r="D219" s="90"/>
      <c r="E219" s="95"/>
      <c r="F219" s="94"/>
      <c r="G219" s="94"/>
      <c r="H219" s="94"/>
    </row>
    <row r="220" spans="1:8" s="30" customFormat="1">
      <c r="A220" s="90" t="s">
        <v>456</v>
      </c>
      <c r="B220" s="87" t="s">
        <v>101</v>
      </c>
      <c r="C220" s="90" t="s">
        <v>272</v>
      </c>
      <c r="D220" s="90" t="s">
        <v>458</v>
      </c>
      <c r="E220" s="95" t="s">
        <v>273</v>
      </c>
      <c r="F220" s="94">
        <v>-1.75</v>
      </c>
      <c r="G220" s="94">
        <v>100</v>
      </c>
      <c r="H220" s="94">
        <v>100</v>
      </c>
    </row>
    <row r="221" spans="1:8" s="30" customFormat="1">
      <c r="A221" s="90"/>
      <c r="B221" s="44" t="s">
        <v>284</v>
      </c>
      <c r="C221" s="90"/>
      <c r="D221" s="90"/>
      <c r="E221" s="95"/>
      <c r="F221" s="94"/>
      <c r="G221" s="94"/>
      <c r="H221" s="94"/>
    </row>
    <row r="222" spans="1:8" s="30" customFormat="1">
      <c r="A222" s="90" t="s">
        <v>456</v>
      </c>
      <c r="B222" s="87" t="s">
        <v>311</v>
      </c>
      <c r="C222" s="90" t="s">
        <v>272</v>
      </c>
      <c r="D222" s="90" t="s">
        <v>467</v>
      </c>
      <c r="E222" s="95" t="s">
        <v>273</v>
      </c>
      <c r="F222" s="94">
        <v>-1.05</v>
      </c>
      <c r="G222" s="94">
        <v>60</v>
      </c>
      <c r="H222" s="94">
        <v>60</v>
      </c>
    </row>
    <row r="223" spans="1:8" s="30" customFormat="1">
      <c r="A223" s="90"/>
      <c r="B223" s="44" t="s">
        <v>313</v>
      </c>
      <c r="C223" s="90"/>
      <c r="D223" s="90"/>
      <c r="E223" s="95"/>
      <c r="F223" s="94"/>
      <c r="G223" s="94"/>
      <c r="H223" s="94"/>
    </row>
    <row r="224" spans="1:8" s="30" customFormat="1" ht="18">
      <c r="A224" s="90" t="s">
        <v>456</v>
      </c>
      <c r="B224" s="87" t="s">
        <v>358</v>
      </c>
      <c r="C224" s="90" t="s">
        <v>272</v>
      </c>
      <c r="D224" s="90" t="s">
        <v>20</v>
      </c>
      <c r="E224" s="95" t="s">
        <v>273</v>
      </c>
      <c r="F224" s="94">
        <v>-0.88</v>
      </c>
      <c r="G224" s="94">
        <v>50</v>
      </c>
      <c r="H224" s="94">
        <v>50</v>
      </c>
    </row>
    <row r="225" spans="1:8" s="30" customFormat="1">
      <c r="A225" s="90"/>
      <c r="B225" s="44" t="s">
        <v>359</v>
      </c>
      <c r="C225" s="90"/>
      <c r="D225" s="90"/>
      <c r="E225" s="95"/>
      <c r="F225" s="94"/>
      <c r="G225" s="94"/>
      <c r="H225" s="94"/>
    </row>
    <row r="226" spans="1:8" s="30" customFormat="1">
      <c r="A226" s="90" t="s">
        <v>456</v>
      </c>
      <c r="B226" s="87" t="s">
        <v>318</v>
      </c>
      <c r="C226" s="90" t="s">
        <v>272</v>
      </c>
      <c r="D226" s="90" t="s">
        <v>458</v>
      </c>
      <c r="E226" s="95" t="s">
        <v>273</v>
      </c>
      <c r="F226" s="94">
        <v>-1.75</v>
      </c>
      <c r="G226" s="94">
        <v>100</v>
      </c>
      <c r="H226" s="94">
        <v>100</v>
      </c>
    </row>
    <row r="227" spans="1:8" s="30" customFormat="1">
      <c r="A227" s="90"/>
      <c r="B227" s="44" t="s">
        <v>320</v>
      </c>
      <c r="C227" s="90"/>
      <c r="D227" s="90"/>
      <c r="E227" s="95"/>
      <c r="F227" s="94"/>
      <c r="G227" s="94"/>
      <c r="H227" s="94"/>
    </row>
    <row r="228" spans="1:8" s="30" customFormat="1" ht="18">
      <c r="A228" s="90" t="s">
        <v>456</v>
      </c>
      <c r="B228" s="87" t="s">
        <v>406</v>
      </c>
      <c r="C228" s="90" t="s">
        <v>272</v>
      </c>
      <c r="D228" s="90" t="s">
        <v>458</v>
      </c>
      <c r="E228" s="95" t="s">
        <v>273</v>
      </c>
      <c r="F228" s="94">
        <v>-0.88</v>
      </c>
      <c r="G228" s="94">
        <v>50</v>
      </c>
      <c r="H228" s="94">
        <v>50</v>
      </c>
    </row>
    <row r="229" spans="1:8" s="30" customFormat="1">
      <c r="A229" s="90"/>
      <c r="B229" s="44" t="s">
        <v>407</v>
      </c>
      <c r="C229" s="90"/>
      <c r="D229" s="90"/>
      <c r="E229" s="95"/>
      <c r="F229" s="94"/>
      <c r="G229" s="94"/>
      <c r="H229" s="94"/>
    </row>
    <row r="230" spans="1:8" s="30" customFormat="1" ht="18">
      <c r="A230" s="90" t="s">
        <v>456</v>
      </c>
      <c r="B230" s="87" t="s">
        <v>403</v>
      </c>
      <c r="C230" s="90" t="s">
        <v>272</v>
      </c>
      <c r="D230" s="90"/>
      <c r="E230" s="95" t="s">
        <v>273</v>
      </c>
      <c r="F230" s="94">
        <v>-0.88</v>
      </c>
      <c r="G230" s="94">
        <v>50</v>
      </c>
      <c r="H230" s="94">
        <v>50</v>
      </c>
    </row>
    <row r="231" spans="1:8" s="30" customFormat="1">
      <c r="A231" s="90"/>
      <c r="B231" s="44" t="s">
        <v>404</v>
      </c>
      <c r="C231" s="90"/>
      <c r="D231" s="90"/>
      <c r="E231" s="95"/>
      <c r="F231" s="94"/>
      <c r="G231" s="94"/>
      <c r="H231" s="94"/>
    </row>
    <row r="232" spans="1:8" s="30" customFormat="1">
      <c r="A232" s="90" t="s">
        <v>456</v>
      </c>
      <c r="B232" s="87" t="s">
        <v>468</v>
      </c>
      <c r="C232" s="90" t="s">
        <v>272</v>
      </c>
      <c r="D232" s="90" t="s">
        <v>458</v>
      </c>
      <c r="E232" s="95" t="s">
        <v>273</v>
      </c>
      <c r="F232" s="94">
        <v>-0.35</v>
      </c>
      <c r="G232" s="94">
        <v>20</v>
      </c>
      <c r="H232" s="94">
        <v>20</v>
      </c>
    </row>
    <row r="233" spans="1:8" s="30" customFormat="1">
      <c r="A233" s="90"/>
      <c r="B233" s="44" t="s">
        <v>469</v>
      </c>
      <c r="C233" s="90"/>
      <c r="D233" s="90"/>
      <c r="E233" s="95"/>
      <c r="F233" s="94"/>
      <c r="G233" s="94"/>
      <c r="H233" s="94"/>
    </row>
    <row r="234" spans="1:8" s="30" customFormat="1" ht="18">
      <c r="A234" s="90" t="s">
        <v>456</v>
      </c>
      <c r="B234" s="87" t="s">
        <v>470</v>
      </c>
      <c r="C234" s="90" t="s">
        <v>272</v>
      </c>
      <c r="D234" s="90" t="s">
        <v>20</v>
      </c>
      <c r="E234" s="95" t="s">
        <v>273</v>
      </c>
      <c r="F234" s="94">
        <v>-0.53</v>
      </c>
      <c r="G234" s="94">
        <v>30</v>
      </c>
      <c r="H234" s="94">
        <v>30</v>
      </c>
    </row>
    <row r="235" spans="1:8" s="30" customFormat="1">
      <c r="A235" s="90"/>
      <c r="B235" s="44" t="s">
        <v>471</v>
      </c>
      <c r="C235" s="90"/>
      <c r="D235" s="90"/>
      <c r="E235" s="95"/>
      <c r="F235" s="94"/>
      <c r="G235" s="94"/>
      <c r="H235" s="94"/>
    </row>
    <row r="236" spans="1:8" s="30" customFormat="1">
      <c r="A236" s="90" t="s">
        <v>472</v>
      </c>
      <c r="B236" s="87" t="s">
        <v>79</v>
      </c>
      <c r="C236" s="90" t="s">
        <v>272</v>
      </c>
      <c r="D236" s="90" t="s">
        <v>473</v>
      </c>
      <c r="E236" s="95" t="s">
        <v>273</v>
      </c>
      <c r="F236" s="94">
        <v>-8.75</v>
      </c>
      <c r="G236" s="94">
        <v>500</v>
      </c>
      <c r="H236" s="94">
        <v>500</v>
      </c>
    </row>
    <row r="237" spans="1:8" s="30" customFormat="1">
      <c r="A237" s="90"/>
      <c r="B237" s="44" t="s">
        <v>395</v>
      </c>
      <c r="C237" s="90"/>
      <c r="D237" s="90"/>
      <c r="E237" s="95"/>
      <c r="F237" s="94"/>
      <c r="G237" s="94"/>
      <c r="H237" s="94"/>
    </row>
    <row r="238" spans="1:8" s="30" customFormat="1">
      <c r="A238" s="90" t="s">
        <v>474</v>
      </c>
      <c r="B238" s="87" t="s">
        <v>465</v>
      </c>
      <c r="C238" s="90" t="s">
        <v>272</v>
      </c>
      <c r="D238" s="90" t="s">
        <v>458</v>
      </c>
      <c r="E238" s="95" t="s">
        <v>273</v>
      </c>
      <c r="F238" s="94">
        <v>-1.75</v>
      </c>
      <c r="G238" s="94">
        <v>100</v>
      </c>
      <c r="H238" s="94">
        <v>100</v>
      </c>
    </row>
    <row r="239" spans="1:8" s="30" customFormat="1">
      <c r="A239" s="90"/>
      <c r="B239" s="44" t="s">
        <v>466</v>
      </c>
      <c r="C239" s="90"/>
      <c r="D239" s="90"/>
      <c r="E239" s="95"/>
      <c r="F239" s="94"/>
      <c r="G239" s="94"/>
      <c r="H239" s="94"/>
    </row>
    <row r="240" spans="1:8" s="30" customFormat="1" ht="18">
      <c r="A240" s="90" t="s">
        <v>475</v>
      </c>
      <c r="B240" s="87" t="s">
        <v>374</v>
      </c>
      <c r="C240" s="90" t="s">
        <v>272</v>
      </c>
      <c r="D240" s="90"/>
      <c r="E240" s="95" t="s">
        <v>273</v>
      </c>
      <c r="F240" s="94">
        <v>-4.38</v>
      </c>
      <c r="G240" s="94">
        <v>250</v>
      </c>
      <c r="H240" s="94">
        <v>250</v>
      </c>
    </row>
    <row r="241" spans="1:8" s="30" customFormat="1">
      <c r="A241" s="90"/>
      <c r="B241" s="44" t="s">
        <v>375</v>
      </c>
      <c r="C241" s="90"/>
      <c r="D241" s="90"/>
      <c r="E241" s="95"/>
      <c r="F241" s="94"/>
      <c r="G241" s="94"/>
      <c r="H241" s="94"/>
    </row>
    <row r="242" spans="1:8" s="30" customFormat="1" ht="18">
      <c r="A242" s="90" t="s">
        <v>475</v>
      </c>
      <c r="B242" s="87" t="s">
        <v>388</v>
      </c>
      <c r="C242" s="90" t="s">
        <v>272</v>
      </c>
      <c r="D242" s="90" t="s">
        <v>458</v>
      </c>
      <c r="E242" s="95" t="s">
        <v>273</v>
      </c>
      <c r="F242" s="94">
        <v>-1.75</v>
      </c>
      <c r="G242" s="94">
        <v>100</v>
      </c>
      <c r="H242" s="94">
        <v>100</v>
      </c>
    </row>
    <row r="243" spans="1:8" s="30" customFormat="1">
      <c r="A243" s="90"/>
      <c r="B243" s="44" t="s">
        <v>389</v>
      </c>
      <c r="C243" s="90"/>
      <c r="D243" s="90"/>
      <c r="E243" s="95"/>
      <c r="F243" s="94"/>
      <c r="G243" s="94"/>
      <c r="H243" s="94"/>
    </row>
    <row r="244" spans="1:8" s="30" customFormat="1" ht="18">
      <c r="A244" s="90" t="s">
        <v>476</v>
      </c>
      <c r="B244" s="87" t="s">
        <v>477</v>
      </c>
      <c r="C244" s="90" t="s">
        <v>272</v>
      </c>
      <c r="D244" s="90"/>
      <c r="E244" s="95" t="s">
        <v>273</v>
      </c>
      <c r="F244" s="94">
        <v>-1.05</v>
      </c>
      <c r="G244" s="94">
        <v>60</v>
      </c>
      <c r="H244" s="94">
        <v>60</v>
      </c>
    </row>
    <row r="245" spans="1:8" s="30" customFormat="1">
      <c r="A245" s="90"/>
      <c r="B245" s="44" t="s">
        <v>478</v>
      </c>
      <c r="C245" s="90"/>
      <c r="D245" s="90"/>
      <c r="E245" s="95"/>
      <c r="F245" s="94"/>
      <c r="G245" s="94"/>
      <c r="H245" s="94"/>
    </row>
    <row r="246" spans="1:8" s="30" customFormat="1">
      <c r="A246" s="90" t="s">
        <v>476</v>
      </c>
      <c r="B246" s="87" t="s">
        <v>333</v>
      </c>
      <c r="C246" s="90" t="s">
        <v>272</v>
      </c>
      <c r="D246" s="90" t="s">
        <v>479</v>
      </c>
      <c r="E246" s="95" t="s">
        <v>273</v>
      </c>
      <c r="F246" s="94">
        <v>-1.05</v>
      </c>
      <c r="G246" s="94">
        <v>60</v>
      </c>
      <c r="H246" s="94">
        <v>60</v>
      </c>
    </row>
    <row r="247" spans="1:8" s="30" customFormat="1">
      <c r="A247" s="90"/>
      <c r="B247" s="44" t="s">
        <v>335</v>
      </c>
      <c r="C247" s="90"/>
      <c r="D247" s="90"/>
      <c r="E247" s="95"/>
      <c r="F247" s="94"/>
      <c r="G247" s="94"/>
      <c r="H247" s="94"/>
    </row>
    <row r="248" spans="1:8" s="30" customFormat="1" ht="18">
      <c r="A248" s="90" t="s">
        <v>480</v>
      </c>
      <c r="B248" s="87" t="s">
        <v>330</v>
      </c>
      <c r="C248" s="90" t="s">
        <v>272</v>
      </c>
      <c r="D248" s="90"/>
      <c r="E248" s="95" t="s">
        <v>273</v>
      </c>
      <c r="F248" s="94">
        <v>-1.93</v>
      </c>
      <c r="G248" s="94">
        <v>110</v>
      </c>
      <c r="H248" s="94">
        <v>110</v>
      </c>
    </row>
    <row r="249" spans="1:8" s="30" customFormat="1">
      <c r="A249" s="90"/>
      <c r="B249" s="44" t="s">
        <v>331</v>
      </c>
      <c r="C249" s="90"/>
      <c r="D249" s="90"/>
      <c r="E249" s="95"/>
      <c r="F249" s="94"/>
      <c r="G249" s="94"/>
      <c r="H249" s="94"/>
    </row>
    <row r="250" spans="1:8" s="30" customFormat="1" ht="18">
      <c r="A250" s="90" t="s">
        <v>481</v>
      </c>
      <c r="B250" s="87" t="s">
        <v>388</v>
      </c>
      <c r="C250" s="90" t="s">
        <v>272</v>
      </c>
      <c r="D250" s="90" t="s">
        <v>20</v>
      </c>
      <c r="E250" s="95" t="s">
        <v>273</v>
      </c>
      <c r="F250" s="94">
        <v>-2.8</v>
      </c>
      <c r="G250" s="94">
        <v>160</v>
      </c>
      <c r="H250" s="94">
        <v>160</v>
      </c>
    </row>
    <row r="251" spans="1:8" s="30" customFormat="1">
      <c r="A251" s="90"/>
      <c r="B251" s="44" t="s">
        <v>389</v>
      </c>
      <c r="C251" s="90"/>
      <c r="D251" s="90"/>
      <c r="E251" s="95"/>
      <c r="F251" s="94"/>
      <c r="G251" s="94"/>
      <c r="H251" s="94"/>
    </row>
    <row r="252" spans="1:8" s="30" customFormat="1" ht="27">
      <c r="A252" s="90" t="s">
        <v>482</v>
      </c>
      <c r="B252" s="87" t="s">
        <v>483</v>
      </c>
      <c r="C252" s="90" t="s">
        <v>272</v>
      </c>
      <c r="D252" s="90"/>
      <c r="E252" s="95" t="s">
        <v>273</v>
      </c>
      <c r="F252" s="94">
        <v>-0.53</v>
      </c>
      <c r="G252" s="94">
        <v>30</v>
      </c>
      <c r="H252" s="94">
        <v>30</v>
      </c>
    </row>
    <row r="253" spans="1:8" s="30" customFormat="1">
      <c r="A253" s="90"/>
      <c r="B253" s="44" t="s">
        <v>484</v>
      </c>
      <c r="C253" s="90"/>
      <c r="D253" s="90"/>
      <c r="E253" s="95"/>
      <c r="F253" s="94"/>
      <c r="G253" s="94"/>
      <c r="H253" s="94"/>
    </row>
    <row r="254" spans="1:8" s="30" customFormat="1" ht="18">
      <c r="A254" s="90" t="s">
        <v>482</v>
      </c>
      <c r="B254" s="87" t="s">
        <v>289</v>
      </c>
      <c r="C254" s="90" t="s">
        <v>272</v>
      </c>
      <c r="D254" s="90" t="s">
        <v>20</v>
      </c>
      <c r="E254" s="95" t="s">
        <v>273</v>
      </c>
      <c r="F254" s="94">
        <v>-2.63</v>
      </c>
      <c r="G254" s="94">
        <v>150</v>
      </c>
      <c r="H254" s="94">
        <v>150</v>
      </c>
    </row>
    <row r="255" spans="1:8" s="30" customFormat="1">
      <c r="A255" s="90"/>
      <c r="B255" s="44" t="s">
        <v>290</v>
      </c>
      <c r="C255" s="90"/>
      <c r="D255" s="90"/>
      <c r="E255" s="95"/>
      <c r="F255" s="94"/>
      <c r="G255" s="94"/>
      <c r="H255" s="94"/>
    </row>
    <row r="256" spans="1:8" s="30" customFormat="1">
      <c r="A256" s="90" t="s">
        <v>485</v>
      </c>
      <c r="B256" s="87" t="s">
        <v>392</v>
      </c>
      <c r="C256" s="90" t="s">
        <v>272</v>
      </c>
      <c r="D256" s="90" t="s">
        <v>20</v>
      </c>
      <c r="E256" s="95" t="s">
        <v>273</v>
      </c>
      <c r="F256" s="94">
        <v>-1.75</v>
      </c>
      <c r="G256" s="94">
        <v>100</v>
      </c>
      <c r="H256" s="94">
        <v>100</v>
      </c>
    </row>
    <row r="257" spans="1:8" s="30" customFormat="1">
      <c r="A257" s="90"/>
      <c r="B257" s="44" t="s">
        <v>393</v>
      </c>
      <c r="C257" s="90"/>
      <c r="D257" s="90"/>
      <c r="E257" s="95"/>
      <c r="F257" s="94"/>
      <c r="G257" s="94"/>
      <c r="H257" s="94"/>
    </row>
    <row r="258" spans="1:8" s="30" customFormat="1">
      <c r="A258" s="90" t="s">
        <v>486</v>
      </c>
      <c r="B258" s="87" t="s">
        <v>377</v>
      </c>
      <c r="C258" s="90" t="s">
        <v>272</v>
      </c>
      <c r="D258" s="90"/>
      <c r="E258" s="95" t="s">
        <v>273</v>
      </c>
      <c r="F258" s="94">
        <v>-2.8</v>
      </c>
      <c r="G258" s="94">
        <v>160</v>
      </c>
      <c r="H258" s="94">
        <v>160</v>
      </c>
    </row>
    <row r="259" spans="1:8" s="30" customFormat="1">
      <c r="A259" s="90"/>
      <c r="B259" s="44" t="s">
        <v>378</v>
      </c>
      <c r="C259" s="90"/>
      <c r="D259" s="90"/>
      <c r="E259" s="95"/>
      <c r="F259" s="94"/>
      <c r="G259" s="94"/>
      <c r="H259" s="94"/>
    </row>
    <row r="260" spans="1:8" s="30" customFormat="1" ht="18">
      <c r="A260" s="90" t="s">
        <v>486</v>
      </c>
      <c r="B260" s="87" t="s">
        <v>326</v>
      </c>
      <c r="C260" s="90" t="s">
        <v>272</v>
      </c>
      <c r="D260" s="90" t="s">
        <v>361</v>
      </c>
      <c r="E260" s="95" t="s">
        <v>273</v>
      </c>
      <c r="F260" s="94">
        <v>-2.63</v>
      </c>
      <c r="G260" s="94">
        <v>150</v>
      </c>
      <c r="H260" s="94">
        <v>150</v>
      </c>
    </row>
    <row r="261" spans="1:8" s="30" customFormat="1">
      <c r="A261" s="90"/>
      <c r="B261" s="44" t="s">
        <v>327</v>
      </c>
      <c r="C261" s="90"/>
      <c r="D261" s="90"/>
      <c r="E261" s="95"/>
      <c r="F261" s="94"/>
      <c r="G261" s="94"/>
      <c r="H261" s="94"/>
    </row>
    <row r="262" spans="1:8" s="30" customFormat="1">
      <c r="A262" s="90" t="s">
        <v>487</v>
      </c>
      <c r="B262" s="87" t="s">
        <v>488</v>
      </c>
      <c r="C262" s="90" t="s">
        <v>272</v>
      </c>
      <c r="D262" s="90" t="s">
        <v>458</v>
      </c>
      <c r="E262" s="95" t="s">
        <v>273</v>
      </c>
      <c r="F262" s="94">
        <v>-0.95</v>
      </c>
      <c r="G262" s="94">
        <v>54</v>
      </c>
      <c r="H262" s="94">
        <v>54</v>
      </c>
    </row>
    <row r="263" spans="1:8" s="30" customFormat="1">
      <c r="A263" s="90"/>
      <c r="B263" s="44" t="s">
        <v>489</v>
      </c>
      <c r="C263" s="90"/>
      <c r="D263" s="90"/>
      <c r="E263" s="95"/>
      <c r="F263" s="94"/>
      <c r="G263" s="94"/>
      <c r="H263" s="94"/>
    </row>
    <row r="264" spans="1:8" s="30" customFormat="1" ht="18">
      <c r="A264" s="90" t="s">
        <v>487</v>
      </c>
      <c r="B264" s="87" t="s">
        <v>286</v>
      </c>
      <c r="C264" s="90" t="s">
        <v>272</v>
      </c>
      <c r="D264" s="90" t="s">
        <v>20</v>
      </c>
      <c r="E264" s="95" t="s">
        <v>273</v>
      </c>
      <c r="F264" s="94">
        <v>-0.88</v>
      </c>
      <c r="G264" s="94">
        <v>50</v>
      </c>
      <c r="H264" s="94">
        <v>50</v>
      </c>
    </row>
    <row r="265" spans="1:8" s="30" customFormat="1">
      <c r="A265" s="90"/>
      <c r="B265" s="44" t="s">
        <v>287</v>
      </c>
      <c r="C265" s="90"/>
      <c r="D265" s="90"/>
      <c r="E265" s="95"/>
      <c r="F265" s="94"/>
      <c r="G265" s="94"/>
      <c r="H265" s="94"/>
    </row>
    <row r="266" spans="1:8" s="30" customFormat="1">
      <c r="A266" s="90" t="s">
        <v>490</v>
      </c>
      <c r="B266" s="87" t="s">
        <v>488</v>
      </c>
      <c r="C266" s="90" t="s">
        <v>272</v>
      </c>
      <c r="D266" s="90" t="s">
        <v>491</v>
      </c>
      <c r="E266" s="95" t="s">
        <v>273</v>
      </c>
      <c r="F266" s="94">
        <v>-2.63</v>
      </c>
      <c r="G266" s="94">
        <v>150</v>
      </c>
      <c r="H266" s="94">
        <v>150</v>
      </c>
    </row>
    <row r="267" spans="1:8" s="30" customFormat="1">
      <c r="A267" s="90"/>
      <c r="B267" s="44" t="s">
        <v>489</v>
      </c>
      <c r="C267" s="90"/>
      <c r="D267" s="90"/>
      <c r="E267" s="95"/>
      <c r="F267" s="94"/>
      <c r="G267" s="94"/>
      <c r="H267" s="94"/>
    </row>
    <row r="268" spans="1:8" s="30" customFormat="1" ht="27">
      <c r="A268" s="90" t="s">
        <v>492</v>
      </c>
      <c r="B268" s="87" t="s">
        <v>426</v>
      </c>
      <c r="C268" s="90" t="s">
        <v>272</v>
      </c>
      <c r="D268" s="90" t="s">
        <v>427</v>
      </c>
      <c r="E268" s="95" t="s">
        <v>273</v>
      </c>
      <c r="F268" s="94">
        <v>-2.2799999999999998</v>
      </c>
      <c r="G268" s="94">
        <v>130</v>
      </c>
      <c r="H268" s="94">
        <v>130</v>
      </c>
    </row>
    <row r="269" spans="1:8" s="30" customFormat="1">
      <c r="A269" s="90"/>
      <c r="B269" s="44" t="s">
        <v>428</v>
      </c>
      <c r="C269" s="90"/>
      <c r="D269" s="90"/>
      <c r="E269" s="95"/>
      <c r="F269" s="94"/>
      <c r="G269" s="94"/>
      <c r="H269" s="94"/>
    </row>
    <row r="270" spans="1:8" s="30" customFormat="1">
      <c r="A270" s="90" t="s">
        <v>493</v>
      </c>
      <c r="B270" s="87" t="s">
        <v>380</v>
      </c>
      <c r="C270" s="90" t="s">
        <v>272</v>
      </c>
      <c r="D270" s="90" t="s">
        <v>20</v>
      </c>
      <c r="E270" s="95" t="s">
        <v>273</v>
      </c>
      <c r="F270" s="94">
        <v>-0.53</v>
      </c>
      <c r="G270" s="94">
        <v>30</v>
      </c>
      <c r="H270" s="94">
        <v>30</v>
      </c>
    </row>
    <row r="271" spans="1:8" s="30" customFormat="1">
      <c r="A271" s="90"/>
      <c r="B271" s="44" t="s">
        <v>381</v>
      </c>
      <c r="C271" s="90"/>
      <c r="D271" s="90"/>
      <c r="E271" s="95"/>
      <c r="F271" s="94"/>
      <c r="G271" s="94"/>
      <c r="H271" s="94"/>
    </row>
    <row r="272" spans="1:8" s="30" customFormat="1">
      <c r="A272" s="90" t="s">
        <v>494</v>
      </c>
      <c r="B272" s="87" t="s">
        <v>465</v>
      </c>
      <c r="C272" s="90" t="s">
        <v>272</v>
      </c>
      <c r="D272" s="90"/>
      <c r="E272" s="95" t="s">
        <v>273</v>
      </c>
      <c r="F272" s="94">
        <v>-1.05</v>
      </c>
      <c r="G272" s="94">
        <v>60</v>
      </c>
      <c r="H272" s="94">
        <v>60</v>
      </c>
    </row>
    <row r="273" spans="1:8" s="30" customFormat="1">
      <c r="A273" s="90"/>
      <c r="B273" s="44" t="s">
        <v>466</v>
      </c>
      <c r="C273" s="90"/>
      <c r="D273" s="90"/>
      <c r="E273" s="95"/>
      <c r="F273" s="94"/>
      <c r="G273" s="94"/>
      <c r="H273" s="94"/>
    </row>
    <row r="274" spans="1:8" s="30" customFormat="1" ht="18">
      <c r="A274" s="90" t="s">
        <v>494</v>
      </c>
      <c r="B274" s="87" t="s">
        <v>388</v>
      </c>
      <c r="C274" s="90" t="s">
        <v>272</v>
      </c>
      <c r="D274" s="90" t="s">
        <v>20</v>
      </c>
      <c r="E274" s="95" t="s">
        <v>273</v>
      </c>
      <c r="F274" s="94">
        <v>-1.05</v>
      </c>
      <c r="G274" s="94">
        <v>60</v>
      </c>
      <c r="H274" s="94">
        <v>60</v>
      </c>
    </row>
    <row r="275" spans="1:8" s="30" customFormat="1">
      <c r="A275" s="90"/>
      <c r="B275" s="44" t="s">
        <v>389</v>
      </c>
      <c r="C275" s="90"/>
      <c r="D275" s="90"/>
      <c r="E275" s="95"/>
      <c r="F275" s="94"/>
      <c r="G275" s="94"/>
      <c r="H275" s="94"/>
    </row>
    <row r="276" spans="1:8" s="30" customFormat="1" ht="18">
      <c r="A276" s="90" t="s">
        <v>494</v>
      </c>
      <c r="B276" s="87" t="s">
        <v>276</v>
      </c>
      <c r="C276" s="90" t="s">
        <v>272</v>
      </c>
      <c r="D276" s="90" t="s">
        <v>458</v>
      </c>
      <c r="E276" s="95" t="s">
        <v>273</v>
      </c>
      <c r="F276" s="94">
        <v>-0.88</v>
      </c>
      <c r="G276" s="94">
        <v>50</v>
      </c>
      <c r="H276" s="94">
        <v>50</v>
      </c>
    </row>
    <row r="277" spans="1:8" s="30" customFormat="1">
      <c r="A277" s="90"/>
      <c r="B277" s="44" t="s">
        <v>278</v>
      </c>
      <c r="C277" s="90"/>
      <c r="D277" s="90"/>
      <c r="E277" s="95"/>
      <c r="F277" s="94"/>
      <c r="G277" s="94"/>
      <c r="H277" s="94"/>
    </row>
    <row r="278" spans="1:8" s="30" customFormat="1" ht="18">
      <c r="A278" s="90" t="s">
        <v>495</v>
      </c>
      <c r="B278" s="87" t="s">
        <v>496</v>
      </c>
      <c r="C278" s="90" t="s">
        <v>272</v>
      </c>
      <c r="D278" s="90" t="s">
        <v>361</v>
      </c>
      <c r="E278" s="95" t="s">
        <v>273</v>
      </c>
      <c r="F278" s="94">
        <v>-1.05</v>
      </c>
      <c r="G278" s="94">
        <v>60</v>
      </c>
      <c r="H278" s="94">
        <v>60</v>
      </c>
    </row>
    <row r="279" spans="1:8" s="30" customFormat="1">
      <c r="A279" s="90"/>
      <c r="B279" s="44" t="s">
        <v>497</v>
      </c>
      <c r="C279" s="90"/>
      <c r="D279" s="90"/>
      <c r="E279" s="95"/>
      <c r="F279" s="94"/>
      <c r="G279" s="94"/>
      <c r="H279" s="94"/>
    </row>
    <row r="280" spans="1:8" s="30" customFormat="1" ht="18">
      <c r="A280" s="90" t="s">
        <v>498</v>
      </c>
      <c r="B280" s="87" t="s">
        <v>403</v>
      </c>
      <c r="C280" s="90" t="s">
        <v>272</v>
      </c>
      <c r="D280" s="90"/>
      <c r="E280" s="95" t="s">
        <v>273</v>
      </c>
      <c r="F280" s="94">
        <v>-0.88</v>
      </c>
      <c r="G280" s="94">
        <v>50</v>
      </c>
      <c r="H280" s="94">
        <v>50</v>
      </c>
    </row>
    <row r="281" spans="1:8" s="30" customFormat="1">
      <c r="A281" s="90"/>
      <c r="B281" s="44" t="s">
        <v>404</v>
      </c>
      <c r="C281" s="90"/>
      <c r="D281" s="90"/>
      <c r="E281" s="95"/>
      <c r="F281" s="94"/>
      <c r="G281" s="94"/>
      <c r="H281" s="94"/>
    </row>
    <row r="282" spans="1:8" s="30" customFormat="1" ht="18">
      <c r="A282" s="90" t="s">
        <v>499</v>
      </c>
      <c r="B282" s="87" t="s">
        <v>304</v>
      </c>
      <c r="C282" s="90" t="s">
        <v>272</v>
      </c>
      <c r="D282" s="90"/>
      <c r="E282" s="95" t="s">
        <v>273</v>
      </c>
      <c r="F282" s="94">
        <v>-2.2799999999999998</v>
      </c>
      <c r="G282" s="94">
        <v>130</v>
      </c>
      <c r="H282" s="94">
        <v>130</v>
      </c>
    </row>
    <row r="283" spans="1:8" s="30" customFormat="1">
      <c r="A283" s="90"/>
      <c r="B283" s="44" t="s">
        <v>306</v>
      </c>
      <c r="C283" s="90"/>
      <c r="D283" s="90"/>
      <c r="E283" s="95"/>
      <c r="F283" s="94"/>
      <c r="G283" s="94"/>
      <c r="H283" s="94"/>
    </row>
    <row r="284" spans="1:8" s="30" customFormat="1">
      <c r="A284" s="90" t="s">
        <v>499</v>
      </c>
      <c r="B284" s="87" t="s">
        <v>408</v>
      </c>
      <c r="C284" s="90" t="s">
        <v>272</v>
      </c>
      <c r="D284" s="90"/>
      <c r="E284" s="95" t="s">
        <v>273</v>
      </c>
      <c r="F284" s="94">
        <v>-1.75</v>
      </c>
      <c r="G284" s="94">
        <v>100</v>
      </c>
      <c r="H284" s="94">
        <v>100</v>
      </c>
    </row>
    <row r="285" spans="1:8" s="30" customFormat="1">
      <c r="A285" s="90"/>
      <c r="B285" s="44" t="s">
        <v>409</v>
      </c>
      <c r="C285" s="90"/>
      <c r="D285" s="90"/>
      <c r="E285" s="95"/>
      <c r="F285" s="94"/>
      <c r="G285" s="94"/>
      <c r="H285" s="94"/>
    </row>
    <row r="286" spans="1:8" s="30" customFormat="1">
      <c r="A286" s="90" t="s">
        <v>500</v>
      </c>
      <c r="B286" s="87" t="s">
        <v>79</v>
      </c>
      <c r="C286" s="90" t="s">
        <v>272</v>
      </c>
      <c r="D286" s="90" t="s">
        <v>20</v>
      </c>
      <c r="E286" s="95" t="s">
        <v>273</v>
      </c>
      <c r="F286" s="94">
        <v>-1.75</v>
      </c>
      <c r="G286" s="94">
        <v>100</v>
      </c>
      <c r="H286" s="94">
        <v>100</v>
      </c>
    </row>
    <row r="287" spans="1:8" s="30" customFormat="1">
      <c r="A287" s="90"/>
      <c r="B287" s="44" t="s">
        <v>395</v>
      </c>
      <c r="C287" s="90"/>
      <c r="D287" s="90"/>
      <c r="E287" s="95"/>
      <c r="F287" s="94"/>
      <c r="G287" s="94"/>
      <c r="H287" s="94"/>
    </row>
    <row r="288" spans="1:8" s="30" customFormat="1" ht="18">
      <c r="A288" s="90" t="s">
        <v>501</v>
      </c>
      <c r="B288" s="87" t="s">
        <v>326</v>
      </c>
      <c r="C288" s="90" t="s">
        <v>272</v>
      </c>
      <c r="D288" s="90" t="s">
        <v>361</v>
      </c>
      <c r="E288" s="95" t="s">
        <v>273</v>
      </c>
      <c r="F288" s="94">
        <v>-1.75</v>
      </c>
      <c r="G288" s="94">
        <v>100</v>
      </c>
      <c r="H288" s="94">
        <v>100</v>
      </c>
    </row>
    <row r="289" spans="1:8" s="30" customFormat="1">
      <c r="A289" s="90"/>
      <c r="B289" s="44" t="s">
        <v>327</v>
      </c>
      <c r="C289" s="90"/>
      <c r="D289" s="90"/>
      <c r="E289" s="95"/>
      <c r="F289" s="94"/>
      <c r="G289" s="94"/>
      <c r="H289" s="94"/>
    </row>
    <row r="290" spans="1:8" s="30" customFormat="1" ht="18">
      <c r="A290" s="90" t="s">
        <v>502</v>
      </c>
      <c r="B290" s="87" t="s">
        <v>341</v>
      </c>
      <c r="C290" s="90" t="s">
        <v>272</v>
      </c>
      <c r="D290" s="90" t="s">
        <v>458</v>
      </c>
      <c r="E290" s="95" t="s">
        <v>273</v>
      </c>
      <c r="F290" s="94">
        <v>-1.75</v>
      </c>
      <c r="G290" s="94">
        <v>100</v>
      </c>
      <c r="H290" s="94">
        <v>100</v>
      </c>
    </row>
    <row r="291" spans="1:8" s="30" customFormat="1">
      <c r="A291" s="90"/>
      <c r="B291" s="44" t="s">
        <v>343</v>
      </c>
      <c r="C291" s="90"/>
      <c r="D291" s="90"/>
      <c r="E291" s="95"/>
      <c r="F291" s="94"/>
      <c r="G291" s="94"/>
      <c r="H291" s="94"/>
    </row>
    <row r="292" spans="1:8" s="30" customFormat="1" ht="18">
      <c r="A292" s="90" t="s">
        <v>502</v>
      </c>
      <c r="B292" s="87" t="s">
        <v>322</v>
      </c>
      <c r="C292" s="90" t="s">
        <v>272</v>
      </c>
      <c r="D292" s="90" t="s">
        <v>458</v>
      </c>
      <c r="E292" s="95" t="s">
        <v>273</v>
      </c>
      <c r="F292" s="94">
        <v>-3.5</v>
      </c>
      <c r="G292" s="94">
        <v>200</v>
      </c>
      <c r="H292" s="94">
        <v>200</v>
      </c>
    </row>
    <row r="293" spans="1:8" s="30" customFormat="1">
      <c r="A293" s="90"/>
      <c r="B293" s="44" t="s">
        <v>324</v>
      </c>
      <c r="C293" s="90"/>
      <c r="D293" s="90"/>
      <c r="E293" s="95"/>
      <c r="F293" s="94"/>
      <c r="G293" s="94"/>
      <c r="H293" s="94"/>
    </row>
    <row r="294" spans="1:8" s="30" customFormat="1">
      <c r="A294" s="90" t="s">
        <v>502</v>
      </c>
      <c r="B294" s="87" t="s">
        <v>437</v>
      </c>
      <c r="C294" s="90" t="s">
        <v>272</v>
      </c>
      <c r="D294" s="90" t="s">
        <v>20</v>
      </c>
      <c r="E294" s="95" t="s">
        <v>273</v>
      </c>
      <c r="F294" s="94">
        <v>-1.4</v>
      </c>
      <c r="G294" s="94">
        <v>80</v>
      </c>
      <c r="H294" s="94">
        <v>80</v>
      </c>
    </row>
    <row r="295" spans="1:8" s="30" customFormat="1">
      <c r="A295" s="90"/>
      <c r="B295" s="44" t="s">
        <v>438</v>
      </c>
      <c r="C295" s="90"/>
      <c r="D295" s="90"/>
      <c r="E295" s="95"/>
      <c r="F295" s="94"/>
      <c r="G295" s="94"/>
      <c r="H295" s="94"/>
    </row>
    <row r="296" spans="1:8" s="30" customFormat="1">
      <c r="A296" s="90" t="s">
        <v>503</v>
      </c>
      <c r="B296" s="87" t="s">
        <v>408</v>
      </c>
      <c r="C296" s="90" t="s">
        <v>272</v>
      </c>
      <c r="D296" s="90"/>
      <c r="E296" s="95" t="s">
        <v>273</v>
      </c>
      <c r="F296" s="94">
        <v>-8.75</v>
      </c>
      <c r="G296" s="94">
        <v>500</v>
      </c>
      <c r="H296" s="94">
        <v>500</v>
      </c>
    </row>
    <row r="297" spans="1:8" s="30" customFormat="1">
      <c r="A297" s="90"/>
      <c r="B297" s="44" t="s">
        <v>409</v>
      </c>
      <c r="C297" s="90"/>
      <c r="D297" s="90"/>
      <c r="E297" s="95"/>
      <c r="F297" s="94"/>
      <c r="G297" s="94"/>
      <c r="H297" s="94"/>
    </row>
    <row r="298" spans="1:8" s="30" customFormat="1">
      <c r="A298" s="90" t="s">
        <v>504</v>
      </c>
      <c r="B298" s="87" t="s">
        <v>392</v>
      </c>
      <c r="C298" s="90" t="s">
        <v>272</v>
      </c>
      <c r="D298" s="90" t="s">
        <v>361</v>
      </c>
      <c r="E298" s="95" t="s">
        <v>273</v>
      </c>
      <c r="F298" s="94">
        <v>-2.2799999999999998</v>
      </c>
      <c r="G298" s="94">
        <v>130</v>
      </c>
      <c r="H298" s="94">
        <v>130</v>
      </c>
    </row>
    <row r="299" spans="1:8" s="30" customFormat="1">
      <c r="A299" s="90"/>
      <c r="B299" s="44" t="s">
        <v>393</v>
      </c>
      <c r="C299" s="90"/>
      <c r="D299" s="90"/>
      <c r="E299" s="95"/>
      <c r="F299" s="94"/>
      <c r="G299" s="94"/>
      <c r="H299" s="94"/>
    </row>
    <row r="300" spans="1:8" s="30" customFormat="1">
      <c r="A300" s="90" t="s">
        <v>505</v>
      </c>
      <c r="B300" s="87" t="s">
        <v>421</v>
      </c>
      <c r="C300" s="90" t="s">
        <v>272</v>
      </c>
      <c r="D300" s="90"/>
      <c r="E300" s="95" t="s">
        <v>273</v>
      </c>
      <c r="F300" s="94">
        <v>-1.75</v>
      </c>
      <c r="G300" s="94">
        <v>100</v>
      </c>
      <c r="H300" s="94">
        <v>100</v>
      </c>
    </row>
    <row r="301" spans="1:8" s="30" customFormat="1">
      <c r="A301" s="90"/>
      <c r="B301" s="44" t="s">
        <v>422</v>
      </c>
      <c r="C301" s="90"/>
      <c r="D301" s="90"/>
      <c r="E301" s="95"/>
      <c r="F301" s="94"/>
      <c r="G301" s="94"/>
      <c r="H301" s="94"/>
    </row>
    <row r="302" spans="1:8" s="30" customFormat="1">
      <c r="A302" s="90" t="s">
        <v>506</v>
      </c>
      <c r="B302" s="87" t="s">
        <v>377</v>
      </c>
      <c r="C302" s="90" t="s">
        <v>272</v>
      </c>
      <c r="D302" s="90" t="s">
        <v>507</v>
      </c>
      <c r="E302" s="95" t="s">
        <v>273</v>
      </c>
      <c r="F302" s="94">
        <v>-1.77</v>
      </c>
      <c r="G302" s="94">
        <v>101</v>
      </c>
      <c r="H302" s="94">
        <v>101</v>
      </c>
    </row>
    <row r="303" spans="1:8" s="30" customFormat="1">
      <c r="A303" s="90"/>
      <c r="B303" s="44" t="s">
        <v>378</v>
      </c>
      <c r="C303" s="90"/>
      <c r="D303" s="90"/>
      <c r="E303" s="95"/>
      <c r="F303" s="94"/>
      <c r="G303" s="94"/>
      <c r="H303" s="94"/>
    </row>
    <row r="304" spans="1:8" s="30" customFormat="1">
      <c r="A304" s="90" t="s">
        <v>506</v>
      </c>
      <c r="B304" s="87" t="s">
        <v>508</v>
      </c>
      <c r="C304" s="90" t="s">
        <v>272</v>
      </c>
      <c r="D304" s="90" t="s">
        <v>509</v>
      </c>
      <c r="E304" s="95" t="s">
        <v>273</v>
      </c>
      <c r="F304" s="94">
        <v>-2.63</v>
      </c>
      <c r="G304" s="94">
        <v>150</v>
      </c>
      <c r="H304" s="94">
        <v>150</v>
      </c>
    </row>
    <row r="305" spans="1:8" s="30" customFormat="1">
      <c r="A305" s="90"/>
      <c r="B305" s="44" t="s">
        <v>510</v>
      </c>
      <c r="C305" s="90"/>
      <c r="D305" s="90"/>
      <c r="E305" s="95"/>
      <c r="F305" s="94"/>
      <c r="G305" s="94"/>
      <c r="H305" s="94"/>
    </row>
    <row r="306" spans="1:8" s="30" customFormat="1" ht="18">
      <c r="A306" s="90" t="s">
        <v>506</v>
      </c>
      <c r="B306" s="87" t="s">
        <v>289</v>
      </c>
      <c r="C306" s="90" t="s">
        <v>272</v>
      </c>
      <c r="D306" s="90" t="s">
        <v>20</v>
      </c>
      <c r="E306" s="95" t="s">
        <v>273</v>
      </c>
      <c r="F306" s="94">
        <v>-2.63</v>
      </c>
      <c r="G306" s="94">
        <v>150</v>
      </c>
      <c r="H306" s="94">
        <v>150</v>
      </c>
    </row>
    <row r="307" spans="1:8" s="30" customFormat="1">
      <c r="A307" s="90"/>
      <c r="B307" s="44" t="s">
        <v>290</v>
      </c>
      <c r="C307" s="90"/>
      <c r="D307" s="90"/>
      <c r="E307" s="95"/>
      <c r="F307" s="94"/>
      <c r="G307" s="94"/>
      <c r="H307" s="94"/>
    </row>
    <row r="308" spans="1:8" s="30" customFormat="1">
      <c r="A308" s="90" t="s">
        <v>506</v>
      </c>
      <c r="B308" s="87" t="s">
        <v>371</v>
      </c>
      <c r="C308" s="90" t="s">
        <v>272</v>
      </c>
      <c r="D308" s="90" t="s">
        <v>511</v>
      </c>
      <c r="E308" s="95" t="s">
        <v>273</v>
      </c>
      <c r="F308" s="94">
        <v>-0.88</v>
      </c>
      <c r="G308" s="94">
        <v>50</v>
      </c>
      <c r="H308" s="94">
        <v>50</v>
      </c>
    </row>
    <row r="309" spans="1:8" s="30" customFormat="1">
      <c r="A309" s="90"/>
      <c r="B309" s="44" t="s">
        <v>372</v>
      </c>
      <c r="C309" s="90"/>
      <c r="D309" s="90"/>
      <c r="E309" s="95"/>
      <c r="F309" s="94"/>
      <c r="G309" s="94"/>
      <c r="H309" s="94"/>
    </row>
    <row r="310" spans="1:8" s="30" customFormat="1">
      <c r="A310" s="90" t="s">
        <v>512</v>
      </c>
      <c r="B310" s="87" t="s">
        <v>408</v>
      </c>
      <c r="C310" s="90" t="s">
        <v>272</v>
      </c>
      <c r="D310" s="90"/>
      <c r="E310" s="95" t="s">
        <v>273</v>
      </c>
      <c r="F310" s="94">
        <v>-6.65</v>
      </c>
      <c r="G310" s="94">
        <v>380</v>
      </c>
      <c r="H310" s="94">
        <v>380</v>
      </c>
    </row>
    <row r="311" spans="1:8" s="30" customFormat="1">
      <c r="A311" s="90"/>
      <c r="B311" s="44" t="s">
        <v>409</v>
      </c>
      <c r="C311" s="90"/>
      <c r="D311" s="90"/>
      <c r="E311" s="95"/>
      <c r="F311" s="94"/>
      <c r="G311" s="94"/>
      <c r="H311" s="94"/>
    </row>
    <row r="312" spans="1:8" s="30" customFormat="1">
      <c r="A312" s="90" t="s">
        <v>513</v>
      </c>
      <c r="B312" s="87" t="s">
        <v>311</v>
      </c>
      <c r="C312" s="90" t="s">
        <v>272</v>
      </c>
      <c r="D312" s="90" t="s">
        <v>458</v>
      </c>
      <c r="E312" s="95" t="s">
        <v>273</v>
      </c>
      <c r="F312" s="94">
        <v>-3.27</v>
      </c>
      <c r="G312" s="94">
        <v>187</v>
      </c>
      <c r="H312" s="94">
        <v>187</v>
      </c>
    </row>
    <row r="313" spans="1:8" s="30" customFormat="1">
      <c r="A313" s="90"/>
      <c r="B313" s="44" t="s">
        <v>313</v>
      </c>
      <c r="C313" s="90"/>
      <c r="D313" s="90"/>
      <c r="E313" s="95"/>
      <c r="F313" s="94"/>
      <c r="G313" s="94"/>
      <c r="H313" s="94"/>
    </row>
    <row r="314" spans="1:8" s="30" customFormat="1">
      <c r="A314" s="90" t="s">
        <v>514</v>
      </c>
      <c r="B314" s="87" t="s">
        <v>333</v>
      </c>
      <c r="C314" s="90" t="s">
        <v>272</v>
      </c>
      <c r="D314" s="90" t="s">
        <v>398</v>
      </c>
      <c r="E314" s="95" t="s">
        <v>273</v>
      </c>
      <c r="F314" s="94">
        <v>-1.75</v>
      </c>
      <c r="G314" s="94">
        <v>100</v>
      </c>
      <c r="H314" s="94">
        <v>100</v>
      </c>
    </row>
    <row r="315" spans="1:8" s="30" customFormat="1">
      <c r="A315" s="90"/>
      <c r="B315" s="44" t="s">
        <v>335</v>
      </c>
      <c r="C315" s="90"/>
      <c r="D315" s="90"/>
      <c r="E315" s="95"/>
      <c r="F315" s="94"/>
      <c r="G315" s="94"/>
      <c r="H315" s="94"/>
    </row>
    <row r="316" spans="1:8" s="30" customFormat="1">
      <c r="A316" s="90" t="s">
        <v>515</v>
      </c>
      <c r="B316" s="87" t="s">
        <v>397</v>
      </c>
      <c r="C316" s="90" t="s">
        <v>272</v>
      </c>
      <c r="D316" s="90" t="s">
        <v>20</v>
      </c>
      <c r="E316" s="95" t="s">
        <v>273</v>
      </c>
      <c r="F316" s="94">
        <v>-1.75</v>
      </c>
      <c r="G316" s="94">
        <v>100</v>
      </c>
      <c r="H316" s="94">
        <v>100</v>
      </c>
    </row>
    <row r="317" spans="1:8" s="30" customFormat="1">
      <c r="A317" s="90"/>
      <c r="B317" s="44" t="s">
        <v>399</v>
      </c>
      <c r="C317" s="90"/>
      <c r="D317" s="90"/>
      <c r="E317" s="95"/>
      <c r="F317" s="94"/>
      <c r="G317" s="94"/>
      <c r="H317" s="94"/>
    </row>
    <row r="318" spans="1:8" s="30" customFormat="1" ht="18">
      <c r="A318" s="90" t="s">
        <v>516</v>
      </c>
      <c r="B318" s="87" t="s">
        <v>477</v>
      </c>
      <c r="C318" s="90" t="s">
        <v>272</v>
      </c>
      <c r="D318" s="90"/>
      <c r="E318" s="95" t="s">
        <v>273</v>
      </c>
      <c r="F318" s="94">
        <v>-3.15</v>
      </c>
      <c r="G318" s="94">
        <v>180</v>
      </c>
      <c r="H318" s="94">
        <v>180</v>
      </c>
    </row>
    <row r="319" spans="1:8" s="30" customFormat="1">
      <c r="A319" s="90"/>
      <c r="B319" s="44" t="s">
        <v>478</v>
      </c>
      <c r="C319" s="90"/>
      <c r="D319" s="90"/>
      <c r="E319" s="95"/>
      <c r="F319" s="94"/>
      <c r="G319" s="94"/>
      <c r="H319" s="94"/>
    </row>
    <row r="320" spans="1:8" s="30" customFormat="1" ht="18">
      <c r="A320" s="90" t="s">
        <v>517</v>
      </c>
      <c r="B320" s="87" t="s">
        <v>496</v>
      </c>
      <c r="C320" s="90" t="s">
        <v>272</v>
      </c>
      <c r="D320" s="90"/>
      <c r="E320" s="95" t="s">
        <v>273</v>
      </c>
      <c r="F320" s="94">
        <v>-0.02</v>
      </c>
      <c r="G320" s="94">
        <v>1</v>
      </c>
      <c r="H320" s="94">
        <v>1</v>
      </c>
    </row>
    <row r="321" spans="1:8" s="30" customFormat="1">
      <c r="A321" s="90"/>
      <c r="B321" s="44" t="s">
        <v>497</v>
      </c>
      <c r="C321" s="90"/>
      <c r="D321" s="90"/>
      <c r="E321" s="95"/>
      <c r="F321" s="94"/>
      <c r="G321" s="94"/>
      <c r="H321" s="94"/>
    </row>
    <row r="322" spans="1:8" s="30" customFormat="1">
      <c r="A322" s="90" t="s">
        <v>518</v>
      </c>
      <c r="B322" s="87" t="s">
        <v>519</v>
      </c>
      <c r="C322" s="90" t="s">
        <v>272</v>
      </c>
      <c r="D322" s="90" t="s">
        <v>20</v>
      </c>
      <c r="E322" s="95" t="s">
        <v>273</v>
      </c>
      <c r="F322" s="94">
        <v>-1.4</v>
      </c>
      <c r="G322" s="94">
        <v>80</v>
      </c>
      <c r="H322" s="94">
        <v>80</v>
      </c>
    </row>
    <row r="323" spans="1:8" s="30" customFormat="1">
      <c r="A323" s="90"/>
      <c r="B323" s="44" t="s">
        <v>520</v>
      </c>
      <c r="C323" s="90"/>
      <c r="D323" s="90"/>
      <c r="E323" s="95"/>
      <c r="F323" s="94"/>
      <c r="G323" s="94"/>
      <c r="H323" s="94"/>
    </row>
    <row r="324" spans="1:8" s="30" customFormat="1">
      <c r="A324" s="90" t="s">
        <v>518</v>
      </c>
      <c r="B324" s="87" t="s">
        <v>437</v>
      </c>
      <c r="C324" s="90" t="s">
        <v>272</v>
      </c>
      <c r="D324" s="90" t="s">
        <v>20</v>
      </c>
      <c r="E324" s="95" t="s">
        <v>273</v>
      </c>
      <c r="F324" s="94">
        <v>-1.58</v>
      </c>
      <c r="G324" s="94">
        <v>90</v>
      </c>
      <c r="H324" s="94">
        <v>90</v>
      </c>
    </row>
    <row r="325" spans="1:8" s="30" customFormat="1">
      <c r="A325" s="90"/>
      <c r="B325" s="44" t="s">
        <v>438</v>
      </c>
      <c r="C325" s="90"/>
      <c r="D325" s="90"/>
      <c r="E325" s="95"/>
      <c r="F325" s="94"/>
      <c r="G325" s="94"/>
      <c r="H325" s="94"/>
    </row>
    <row r="326" spans="1:8" s="30" customFormat="1" ht="18">
      <c r="A326" s="90" t="s">
        <v>521</v>
      </c>
      <c r="B326" s="87" t="s">
        <v>322</v>
      </c>
      <c r="C326" s="90" t="s">
        <v>272</v>
      </c>
      <c r="D326" s="90" t="s">
        <v>20</v>
      </c>
      <c r="E326" s="95" t="s">
        <v>273</v>
      </c>
      <c r="F326" s="94">
        <v>-0.53</v>
      </c>
      <c r="G326" s="94">
        <v>30</v>
      </c>
      <c r="H326" s="94">
        <v>30</v>
      </c>
    </row>
    <row r="327" spans="1:8" s="30" customFormat="1">
      <c r="A327" s="90"/>
      <c r="B327" s="44" t="s">
        <v>324</v>
      </c>
      <c r="C327" s="90"/>
      <c r="D327" s="90"/>
      <c r="E327" s="95"/>
      <c r="F327" s="94"/>
      <c r="G327" s="94"/>
      <c r="H327" s="94"/>
    </row>
    <row r="328" spans="1:8" s="30" customFormat="1" ht="18">
      <c r="A328" s="90" t="s">
        <v>522</v>
      </c>
      <c r="B328" s="87" t="s">
        <v>341</v>
      </c>
      <c r="C328" s="90" t="s">
        <v>272</v>
      </c>
      <c r="D328" s="90" t="s">
        <v>20</v>
      </c>
      <c r="E328" s="95" t="s">
        <v>273</v>
      </c>
      <c r="F328" s="94">
        <v>-8.4</v>
      </c>
      <c r="G328" s="94">
        <v>480</v>
      </c>
      <c r="H328" s="94">
        <v>480</v>
      </c>
    </row>
    <row r="329" spans="1:8" s="30" customFormat="1">
      <c r="A329" s="90"/>
      <c r="B329" s="44" t="s">
        <v>343</v>
      </c>
      <c r="C329" s="90"/>
      <c r="D329" s="90"/>
      <c r="E329" s="95"/>
      <c r="F329" s="94"/>
      <c r="G329" s="94"/>
      <c r="H329" s="94"/>
    </row>
    <row r="330" spans="1:8" s="30" customFormat="1" ht="27">
      <c r="A330" s="90" t="s">
        <v>522</v>
      </c>
      <c r="B330" s="87" t="s">
        <v>426</v>
      </c>
      <c r="C330" s="90" t="s">
        <v>272</v>
      </c>
      <c r="D330" s="90" t="s">
        <v>427</v>
      </c>
      <c r="E330" s="95" t="s">
        <v>273</v>
      </c>
      <c r="F330" s="94">
        <v>-1.75</v>
      </c>
      <c r="G330" s="94">
        <v>100</v>
      </c>
      <c r="H330" s="94">
        <v>100</v>
      </c>
    </row>
    <row r="331" spans="1:8" s="30" customFormat="1">
      <c r="A331" s="90"/>
      <c r="B331" s="44" t="s">
        <v>428</v>
      </c>
      <c r="C331" s="90"/>
      <c r="D331" s="90"/>
      <c r="E331" s="95"/>
      <c r="F331" s="94"/>
      <c r="G331" s="94"/>
      <c r="H331" s="94"/>
    </row>
    <row r="332" spans="1:8" s="30" customFormat="1">
      <c r="A332" s="90" t="s">
        <v>523</v>
      </c>
      <c r="B332" s="87" t="s">
        <v>311</v>
      </c>
      <c r="C332" s="90" t="s">
        <v>272</v>
      </c>
      <c r="D332" s="90"/>
      <c r="E332" s="95" t="s">
        <v>273</v>
      </c>
      <c r="F332" s="94">
        <v>-2.63</v>
      </c>
      <c r="G332" s="94">
        <v>150</v>
      </c>
      <c r="H332" s="94">
        <v>150</v>
      </c>
    </row>
    <row r="333" spans="1:8" s="30" customFormat="1">
      <c r="A333" s="90"/>
      <c r="B333" s="44" t="s">
        <v>313</v>
      </c>
      <c r="C333" s="90"/>
      <c r="D333" s="90"/>
      <c r="E333" s="95"/>
      <c r="F333" s="94"/>
      <c r="G333" s="94"/>
      <c r="H333" s="94"/>
    </row>
    <row r="334" spans="1:8" s="30" customFormat="1" ht="18">
      <c r="A334" s="90" t="s">
        <v>524</v>
      </c>
      <c r="B334" s="87" t="s">
        <v>447</v>
      </c>
      <c r="C334" s="90" t="s">
        <v>272</v>
      </c>
      <c r="D334" s="90" t="s">
        <v>20</v>
      </c>
      <c r="E334" s="95" t="s">
        <v>273</v>
      </c>
      <c r="F334" s="94">
        <v>-3.85</v>
      </c>
      <c r="G334" s="94">
        <v>220</v>
      </c>
      <c r="H334" s="94">
        <v>220</v>
      </c>
    </row>
    <row r="335" spans="1:8" s="30" customFormat="1">
      <c r="A335" s="90"/>
      <c r="B335" s="44" t="s">
        <v>448</v>
      </c>
      <c r="C335" s="90"/>
      <c r="D335" s="90"/>
      <c r="E335" s="95"/>
      <c r="F335" s="94"/>
      <c r="G335" s="94"/>
      <c r="H335" s="94"/>
    </row>
    <row r="336" spans="1:8" s="30" customFormat="1">
      <c r="A336" s="90" t="s">
        <v>525</v>
      </c>
      <c r="B336" s="87" t="s">
        <v>371</v>
      </c>
      <c r="C336" s="90" t="s">
        <v>272</v>
      </c>
      <c r="D336" s="90" t="s">
        <v>526</v>
      </c>
      <c r="E336" s="95" t="s">
        <v>273</v>
      </c>
      <c r="F336" s="94">
        <v>-1.93</v>
      </c>
      <c r="G336" s="94">
        <v>110</v>
      </c>
      <c r="H336" s="94">
        <v>110</v>
      </c>
    </row>
    <row r="337" spans="1:8" s="30" customFormat="1">
      <c r="A337" s="90"/>
      <c r="B337" s="44" t="s">
        <v>372</v>
      </c>
      <c r="C337" s="90"/>
      <c r="D337" s="90"/>
      <c r="E337" s="95"/>
      <c r="F337" s="94"/>
      <c r="G337" s="94"/>
      <c r="H337" s="94"/>
    </row>
    <row r="338" spans="1:8" s="30" customFormat="1" ht="18">
      <c r="A338" s="90" t="s">
        <v>525</v>
      </c>
      <c r="B338" s="87" t="s">
        <v>280</v>
      </c>
      <c r="C338" s="90" t="s">
        <v>272</v>
      </c>
      <c r="D338" s="90"/>
      <c r="E338" s="95" t="s">
        <v>273</v>
      </c>
      <c r="F338" s="94">
        <v>-3.15</v>
      </c>
      <c r="G338" s="94">
        <v>180</v>
      </c>
      <c r="H338" s="94">
        <v>180</v>
      </c>
    </row>
    <row r="339" spans="1:8" s="30" customFormat="1">
      <c r="A339" s="90"/>
      <c r="B339" s="44" t="s">
        <v>282</v>
      </c>
      <c r="C339" s="90"/>
      <c r="D339" s="90"/>
      <c r="E339" s="95"/>
      <c r="F339" s="94"/>
      <c r="G339" s="94"/>
      <c r="H339" s="94"/>
    </row>
    <row r="340" spans="1:8" s="30" customFormat="1">
      <c r="A340" s="90" t="s">
        <v>527</v>
      </c>
      <c r="B340" s="87" t="s">
        <v>353</v>
      </c>
      <c r="C340" s="90" t="s">
        <v>272</v>
      </c>
      <c r="D340" s="90" t="s">
        <v>528</v>
      </c>
      <c r="E340" s="95" t="s">
        <v>273</v>
      </c>
      <c r="F340" s="94">
        <v>-1.77</v>
      </c>
      <c r="G340" s="94">
        <v>101</v>
      </c>
      <c r="H340" s="94">
        <v>101</v>
      </c>
    </row>
    <row r="341" spans="1:8" s="30" customFormat="1">
      <c r="A341" s="90"/>
      <c r="B341" s="44" t="s">
        <v>355</v>
      </c>
      <c r="C341" s="90"/>
      <c r="D341" s="90"/>
      <c r="E341" s="95"/>
      <c r="F341" s="94"/>
      <c r="G341" s="94"/>
      <c r="H341" s="94"/>
    </row>
    <row r="342" spans="1:8" s="30" customFormat="1" ht="18">
      <c r="A342" s="90" t="s">
        <v>529</v>
      </c>
      <c r="B342" s="87" t="s">
        <v>326</v>
      </c>
      <c r="C342" s="90" t="s">
        <v>272</v>
      </c>
      <c r="D342" s="90" t="s">
        <v>361</v>
      </c>
      <c r="E342" s="95" t="s">
        <v>273</v>
      </c>
      <c r="F342" s="94">
        <v>-5.08</v>
      </c>
      <c r="G342" s="94">
        <v>290</v>
      </c>
      <c r="H342" s="94">
        <v>290</v>
      </c>
    </row>
    <row r="343" spans="1:8" s="30" customFormat="1">
      <c r="A343" s="90"/>
      <c r="B343" s="44" t="s">
        <v>327</v>
      </c>
      <c r="C343" s="90"/>
      <c r="D343" s="90"/>
      <c r="E343" s="95"/>
      <c r="F343" s="94"/>
      <c r="G343" s="94"/>
      <c r="H343" s="94"/>
    </row>
    <row r="344" spans="1:8" s="30" customFormat="1">
      <c r="A344" s="90" t="s">
        <v>530</v>
      </c>
      <c r="B344" s="87" t="s">
        <v>377</v>
      </c>
      <c r="C344" s="90" t="s">
        <v>272</v>
      </c>
      <c r="D344" s="90"/>
      <c r="E344" s="95" t="s">
        <v>273</v>
      </c>
      <c r="F344" s="94">
        <v>-2.8</v>
      </c>
      <c r="G344" s="94">
        <v>160</v>
      </c>
      <c r="H344" s="94">
        <v>160</v>
      </c>
    </row>
    <row r="345" spans="1:8" s="30" customFormat="1">
      <c r="A345" s="90"/>
      <c r="B345" s="44" t="s">
        <v>378</v>
      </c>
      <c r="C345" s="90"/>
      <c r="D345" s="90"/>
      <c r="E345" s="95"/>
      <c r="F345" s="94"/>
      <c r="G345" s="94"/>
      <c r="H345" s="94"/>
    </row>
    <row r="346" spans="1:8" s="30" customFormat="1" ht="18">
      <c r="A346" s="90" t="s">
        <v>531</v>
      </c>
      <c r="B346" s="87" t="s">
        <v>358</v>
      </c>
      <c r="C346" s="90" t="s">
        <v>272</v>
      </c>
      <c r="D346" s="90" t="s">
        <v>20</v>
      </c>
      <c r="E346" s="95" t="s">
        <v>273</v>
      </c>
      <c r="F346" s="94">
        <v>-0.35</v>
      </c>
      <c r="G346" s="94">
        <v>20</v>
      </c>
      <c r="H346" s="94">
        <v>20</v>
      </c>
    </row>
    <row r="347" spans="1:8" s="30" customFormat="1">
      <c r="A347" s="90"/>
      <c r="B347" s="44" t="s">
        <v>359</v>
      </c>
      <c r="C347" s="90"/>
      <c r="D347" s="90"/>
      <c r="E347" s="95"/>
      <c r="F347" s="94"/>
      <c r="G347" s="94"/>
      <c r="H347" s="94"/>
    </row>
    <row r="348" spans="1:8" s="30" customFormat="1">
      <c r="A348" s="90" t="s">
        <v>532</v>
      </c>
      <c r="B348" s="87" t="s">
        <v>465</v>
      </c>
      <c r="C348" s="90" t="s">
        <v>272</v>
      </c>
      <c r="D348" s="90"/>
      <c r="E348" s="95" t="s">
        <v>273</v>
      </c>
      <c r="F348" s="94">
        <v>-1.4</v>
      </c>
      <c r="G348" s="94">
        <v>80</v>
      </c>
      <c r="H348" s="94">
        <v>80</v>
      </c>
    </row>
    <row r="349" spans="1:8" s="30" customFormat="1">
      <c r="A349" s="90"/>
      <c r="B349" s="44" t="s">
        <v>466</v>
      </c>
      <c r="C349" s="90"/>
      <c r="D349" s="90"/>
      <c r="E349" s="95"/>
      <c r="F349" s="94"/>
      <c r="G349" s="94"/>
      <c r="H349" s="94"/>
    </row>
    <row r="350" spans="1:8" s="30" customFormat="1" ht="18">
      <c r="A350" s="90" t="s">
        <v>532</v>
      </c>
      <c r="B350" s="87" t="s">
        <v>533</v>
      </c>
      <c r="C350" s="90" t="s">
        <v>272</v>
      </c>
      <c r="D350" s="90" t="s">
        <v>479</v>
      </c>
      <c r="E350" s="95" t="s">
        <v>273</v>
      </c>
      <c r="F350" s="94">
        <v>-0.53</v>
      </c>
      <c r="G350" s="94">
        <v>30</v>
      </c>
      <c r="H350" s="94">
        <v>30</v>
      </c>
    </row>
    <row r="351" spans="1:8" s="30" customFormat="1">
      <c r="A351" s="90"/>
      <c r="B351" s="44" t="s">
        <v>534</v>
      </c>
      <c r="C351" s="90"/>
      <c r="D351" s="90"/>
      <c r="E351" s="95"/>
      <c r="F351" s="94"/>
      <c r="G351" s="94"/>
      <c r="H351" s="94"/>
    </row>
    <row r="352" spans="1:8" s="30" customFormat="1">
      <c r="A352" s="90" t="s">
        <v>535</v>
      </c>
      <c r="B352" s="87" t="s">
        <v>468</v>
      </c>
      <c r="C352" s="90" t="s">
        <v>272</v>
      </c>
      <c r="D352" s="90"/>
      <c r="E352" s="95" t="s">
        <v>273</v>
      </c>
      <c r="F352" s="94">
        <v>-2.1</v>
      </c>
      <c r="G352" s="94">
        <v>120</v>
      </c>
      <c r="H352" s="94">
        <v>120</v>
      </c>
    </row>
    <row r="353" spans="1:8" s="30" customFormat="1">
      <c r="A353" s="90"/>
      <c r="B353" s="44" t="s">
        <v>469</v>
      </c>
      <c r="C353" s="90"/>
      <c r="D353" s="90"/>
      <c r="E353" s="95"/>
      <c r="F353" s="94"/>
      <c r="G353" s="94"/>
      <c r="H353" s="94"/>
    </row>
    <row r="354" spans="1:8" s="30" customFormat="1" ht="18">
      <c r="A354" s="90" t="s">
        <v>536</v>
      </c>
      <c r="B354" s="87" t="s">
        <v>345</v>
      </c>
      <c r="C354" s="90" t="s">
        <v>272</v>
      </c>
      <c r="D354" s="90" t="s">
        <v>20</v>
      </c>
      <c r="E354" s="95" t="s">
        <v>273</v>
      </c>
      <c r="F354" s="94">
        <v>-4.38</v>
      </c>
      <c r="G354" s="94">
        <v>250</v>
      </c>
      <c r="H354" s="94">
        <v>250</v>
      </c>
    </row>
    <row r="355" spans="1:8" s="30" customFormat="1">
      <c r="A355" s="90"/>
      <c r="B355" s="44" t="s">
        <v>346</v>
      </c>
      <c r="C355" s="90"/>
      <c r="D355" s="90"/>
      <c r="E355" s="95"/>
      <c r="F355" s="94"/>
      <c r="G355" s="94"/>
      <c r="H355" s="94"/>
    </row>
    <row r="356" spans="1:8" s="30" customFormat="1" ht="18">
      <c r="A356" s="90" t="s">
        <v>536</v>
      </c>
      <c r="B356" s="87" t="s">
        <v>330</v>
      </c>
      <c r="C356" s="90" t="s">
        <v>272</v>
      </c>
      <c r="D356" s="90" t="s">
        <v>458</v>
      </c>
      <c r="E356" s="95" t="s">
        <v>273</v>
      </c>
      <c r="F356" s="94">
        <v>-2.63</v>
      </c>
      <c r="G356" s="94">
        <v>150</v>
      </c>
      <c r="H356" s="94">
        <v>150</v>
      </c>
    </row>
    <row r="357" spans="1:8" s="30" customFormat="1">
      <c r="A357" s="90"/>
      <c r="B357" s="44" t="s">
        <v>331</v>
      </c>
      <c r="C357" s="90"/>
      <c r="D357" s="90"/>
      <c r="E357" s="95"/>
      <c r="F357" s="94"/>
      <c r="G357" s="94"/>
      <c r="H357" s="94"/>
    </row>
    <row r="358" spans="1:8" s="30" customFormat="1">
      <c r="A358" s="90" t="s">
        <v>537</v>
      </c>
      <c r="B358" s="87" t="s">
        <v>434</v>
      </c>
      <c r="C358" s="90" t="s">
        <v>272</v>
      </c>
      <c r="D358" s="90" t="s">
        <v>20</v>
      </c>
      <c r="E358" s="95" t="s">
        <v>273</v>
      </c>
      <c r="F358" s="94">
        <v>-1.4</v>
      </c>
      <c r="G358" s="94">
        <v>80</v>
      </c>
      <c r="H358" s="94">
        <v>80</v>
      </c>
    </row>
    <row r="359" spans="1:8" s="30" customFormat="1">
      <c r="A359" s="90"/>
      <c r="B359" s="44" t="s">
        <v>435</v>
      </c>
      <c r="C359" s="90"/>
      <c r="D359" s="90"/>
      <c r="E359" s="95"/>
      <c r="F359" s="94"/>
      <c r="G359" s="94"/>
      <c r="H359" s="94"/>
    </row>
    <row r="360" spans="1:8" s="30" customFormat="1" ht="18">
      <c r="A360" s="90" t="s">
        <v>537</v>
      </c>
      <c r="B360" s="87" t="s">
        <v>457</v>
      </c>
      <c r="C360" s="90" t="s">
        <v>272</v>
      </c>
      <c r="D360" s="90" t="s">
        <v>467</v>
      </c>
      <c r="E360" s="95" t="s">
        <v>273</v>
      </c>
      <c r="F360" s="94">
        <v>-0.88</v>
      </c>
      <c r="G360" s="94">
        <v>50</v>
      </c>
      <c r="H360" s="94">
        <v>50</v>
      </c>
    </row>
    <row r="361" spans="1:8" s="30" customFormat="1">
      <c r="A361" s="90"/>
      <c r="B361" s="44" t="s">
        <v>459</v>
      </c>
      <c r="C361" s="90"/>
      <c r="D361" s="90"/>
      <c r="E361" s="95"/>
      <c r="F361" s="94"/>
      <c r="G361" s="94"/>
      <c r="H361" s="94"/>
    </row>
    <row r="362" spans="1:8" s="30" customFormat="1" ht="18">
      <c r="A362" s="90" t="s">
        <v>538</v>
      </c>
      <c r="B362" s="87" t="s">
        <v>403</v>
      </c>
      <c r="C362" s="90" t="s">
        <v>272</v>
      </c>
      <c r="D362" s="90"/>
      <c r="E362" s="95" t="s">
        <v>273</v>
      </c>
      <c r="F362" s="94">
        <v>-1.05</v>
      </c>
      <c r="G362" s="94">
        <v>60</v>
      </c>
      <c r="H362" s="94">
        <v>60</v>
      </c>
    </row>
    <row r="363" spans="1:8" s="30" customFormat="1">
      <c r="A363" s="90"/>
      <c r="B363" s="44" t="s">
        <v>404</v>
      </c>
      <c r="C363" s="90"/>
      <c r="D363" s="90"/>
      <c r="E363" s="95"/>
      <c r="F363" s="94"/>
      <c r="G363" s="94"/>
      <c r="H363" s="94"/>
    </row>
    <row r="364" spans="1:8" s="30" customFormat="1" ht="18">
      <c r="A364" s="90" t="s">
        <v>539</v>
      </c>
      <c r="B364" s="87" t="s">
        <v>330</v>
      </c>
      <c r="C364" s="90" t="s">
        <v>272</v>
      </c>
      <c r="D364" s="90"/>
      <c r="E364" s="95" t="s">
        <v>273</v>
      </c>
      <c r="F364" s="94">
        <v>-1.93</v>
      </c>
      <c r="G364" s="94">
        <v>110</v>
      </c>
      <c r="H364" s="94">
        <v>110</v>
      </c>
    </row>
    <row r="365" spans="1:8" s="30" customFormat="1">
      <c r="A365" s="90"/>
      <c r="B365" s="44" t="s">
        <v>331</v>
      </c>
      <c r="C365" s="90"/>
      <c r="D365" s="90"/>
      <c r="E365" s="95"/>
      <c r="F365" s="94"/>
      <c r="G365" s="94"/>
      <c r="H365" s="94"/>
    </row>
    <row r="366" spans="1:8" s="30" customFormat="1" ht="18">
      <c r="A366" s="90" t="s">
        <v>540</v>
      </c>
      <c r="B366" s="87" t="s">
        <v>388</v>
      </c>
      <c r="C366" s="90" t="s">
        <v>272</v>
      </c>
      <c r="D366" s="90" t="s">
        <v>20</v>
      </c>
      <c r="E366" s="95" t="s">
        <v>273</v>
      </c>
      <c r="F366" s="94">
        <v>-3.15</v>
      </c>
      <c r="G366" s="94">
        <v>180</v>
      </c>
      <c r="H366" s="94">
        <v>180</v>
      </c>
    </row>
    <row r="367" spans="1:8" s="30" customFormat="1">
      <c r="A367" s="90"/>
      <c r="B367" s="44" t="s">
        <v>389</v>
      </c>
      <c r="C367" s="90"/>
      <c r="D367" s="90"/>
      <c r="E367" s="95"/>
      <c r="F367" s="94"/>
      <c r="G367" s="94"/>
      <c r="H367" s="94"/>
    </row>
    <row r="368" spans="1:8" s="30" customFormat="1">
      <c r="A368" s="90" t="s">
        <v>541</v>
      </c>
      <c r="B368" s="87" t="s">
        <v>519</v>
      </c>
      <c r="C368" s="90" t="s">
        <v>272</v>
      </c>
      <c r="D368" s="90" t="s">
        <v>542</v>
      </c>
      <c r="E368" s="95" t="s">
        <v>273</v>
      </c>
      <c r="F368" s="94">
        <v>-1.75</v>
      </c>
      <c r="G368" s="94">
        <v>100</v>
      </c>
      <c r="H368" s="94">
        <v>100</v>
      </c>
    </row>
    <row r="369" spans="1:8" s="30" customFormat="1">
      <c r="A369" s="90"/>
      <c r="B369" s="44" t="s">
        <v>520</v>
      </c>
      <c r="C369" s="90"/>
      <c r="D369" s="90"/>
      <c r="E369" s="95"/>
      <c r="F369" s="94"/>
      <c r="G369" s="94"/>
      <c r="H369" s="94"/>
    </row>
    <row r="370" spans="1:8" s="30" customFormat="1" ht="27">
      <c r="A370" s="90" t="s">
        <v>543</v>
      </c>
      <c r="B370" s="87" t="s">
        <v>426</v>
      </c>
      <c r="C370" s="90" t="s">
        <v>272</v>
      </c>
      <c r="D370" s="90" t="s">
        <v>427</v>
      </c>
      <c r="E370" s="95" t="s">
        <v>273</v>
      </c>
      <c r="F370" s="94">
        <v>-0.53</v>
      </c>
      <c r="G370" s="94">
        <v>30</v>
      </c>
      <c r="H370" s="94">
        <v>30</v>
      </c>
    </row>
    <row r="371" spans="1:8" s="30" customFormat="1">
      <c r="A371" s="90"/>
      <c r="B371" s="44" t="s">
        <v>428</v>
      </c>
      <c r="C371" s="90"/>
      <c r="D371" s="90"/>
      <c r="E371" s="95"/>
      <c r="F371" s="94"/>
      <c r="G371" s="94"/>
      <c r="H371" s="94"/>
    </row>
    <row r="372" spans="1:8" s="30" customFormat="1">
      <c r="A372" s="90" t="s">
        <v>544</v>
      </c>
      <c r="B372" s="87" t="s">
        <v>434</v>
      </c>
      <c r="C372" s="90" t="s">
        <v>272</v>
      </c>
      <c r="D372" s="90" t="s">
        <v>458</v>
      </c>
      <c r="E372" s="95" t="s">
        <v>273</v>
      </c>
      <c r="F372" s="94">
        <v>-1.75</v>
      </c>
      <c r="G372" s="94">
        <v>100</v>
      </c>
      <c r="H372" s="94">
        <v>100</v>
      </c>
    </row>
    <row r="373" spans="1:8" s="30" customFormat="1">
      <c r="A373" s="90"/>
      <c r="B373" s="44" t="s">
        <v>435</v>
      </c>
      <c r="C373" s="90"/>
      <c r="D373" s="90"/>
      <c r="E373" s="95"/>
      <c r="F373" s="94"/>
      <c r="G373" s="94"/>
      <c r="H373" s="94"/>
    </row>
    <row r="374" spans="1:8" s="30" customFormat="1">
      <c r="A374" s="90" t="s">
        <v>545</v>
      </c>
      <c r="B374" s="87" t="s">
        <v>519</v>
      </c>
      <c r="C374" s="90" t="s">
        <v>272</v>
      </c>
      <c r="D374" s="90" t="s">
        <v>20</v>
      </c>
      <c r="E374" s="95" t="s">
        <v>273</v>
      </c>
      <c r="F374" s="94">
        <v>-3.15</v>
      </c>
      <c r="G374" s="94">
        <v>180</v>
      </c>
      <c r="H374" s="94">
        <v>180</v>
      </c>
    </row>
    <row r="375" spans="1:8" s="30" customFormat="1">
      <c r="A375" s="90"/>
      <c r="B375" s="44" t="s">
        <v>520</v>
      </c>
      <c r="C375" s="90"/>
      <c r="D375" s="90"/>
      <c r="E375" s="95"/>
      <c r="F375" s="94"/>
      <c r="G375" s="94"/>
      <c r="H375" s="94"/>
    </row>
    <row r="376" spans="1:8" s="30" customFormat="1">
      <c r="A376" s="90" t="s">
        <v>545</v>
      </c>
      <c r="B376" s="87" t="s">
        <v>430</v>
      </c>
      <c r="C376" s="90" t="s">
        <v>272</v>
      </c>
      <c r="D376" s="90" t="s">
        <v>20</v>
      </c>
      <c r="E376" s="95" t="s">
        <v>273</v>
      </c>
      <c r="F376" s="94">
        <v>-0.53</v>
      </c>
      <c r="G376" s="94">
        <v>30</v>
      </c>
      <c r="H376" s="94">
        <v>30</v>
      </c>
    </row>
    <row r="377" spans="1:8" s="30" customFormat="1">
      <c r="A377" s="90"/>
      <c r="B377" s="44" t="s">
        <v>431</v>
      </c>
      <c r="C377" s="90"/>
      <c r="D377" s="90"/>
      <c r="E377" s="95"/>
      <c r="F377" s="94"/>
      <c r="G377" s="94"/>
      <c r="H377" s="94"/>
    </row>
    <row r="378" spans="1:8" s="30" customFormat="1" ht="18">
      <c r="A378" s="90" t="s">
        <v>546</v>
      </c>
      <c r="B378" s="87" t="s">
        <v>415</v>
      </c>
      <c r="C378" s="90" t="s">
        <v>272</v>
      </c>
      <c r="D378" s="90" t="s">
        <v>20</v>
      </c>
      <c r="E378" s="95" t="s">
        <v>273</v>
      </c>
      <c r="F378" s="94">
        <v>-2.1</v>
      </c>
      <c r="G378" s="94">
        <v>120</v>
      </c>
      <c r="H378" s="94">
        <v>120</v>
      </c>
    </row>
    <row r="379" spans="1:8" s="30" customFormat="1">
      <c r="A379" s="90"/>
      <c r="B379" s="44" t="s">
        <v>416</v>
      </c>
      <c r="C379" s="90"/>
      <c r="D379" s="90"/>
      <c r="E379" s="95"/>
      <c r="F379" s="94"/>
      <c r="G379" s="94"/>
      <c r="H379" s="94"/>
    </row>
    <row r="380" spans="1:8" s="30" customFormat="1" ht="18">
      <c r="A380" s="90" t="s">
        <v>547</v>
      </c>
      <c r="B380" s="87" t="s">
        <v>280</v>
      </c>
      <c r="C380" s="90" t="s">
        <v>272</v>
      </c>
      <c r="D380" s="90"/>
      <c r="E380" s="95" t="s">
        <v>273</v>
      </c>
      <c r="F380" s="94">
        <v>-1.05</v>
      </c>
      <c r="G380" s="94">
        <v>60</v>
      </c>
      <c r="H380" s="94">
        <v>60</v>
      </c>
    </row>
    <row r="381" spans="1:8" s="30" customFormat="1">
      <c r="A381" s="90"/>
      <c r="B381" s="44" t="s">
        <v>282</v>
      </c>
      <c r="C381" s="90"/>
      <c r="D381" s="90"/>
      <c r="E381" s="95"/>
      <c r="F381" s="94"/>
      <c r="G381" s="94"/>
      <c r="H381" s="94"/>
    </row>
    <row r="382" spans="1:8" s="30" customFormat="1" ht="18">
      <c r="A382" s="90" t="s">
        <v>548</v>
      </c>
      <c r="B382" s="87" t="s">
        <v>326</v>
      </c>
      <c r="C382" s="90" t="s">
        <v>272</v>
      </c>
      <c r="D382" s="90" t="s">
        <v>458</v>
      </c>
      <c r="E382" s="95" t="s">
        <v>273</v>
      </c>
      <c r="F382" s="94">
        <v>-8.75</v>
      </c>
      <c r="G382" s="94">
        <v>500</v>
      </c>
      <c r="H382" s="94">
        <v>500</v>
      </c>
    </row>
    <row r="383" spans="1:8" s="30" customFormat="1">
      <c r="A383" s="90"/>
      <c r="B383" s="44" t="s">
        <v>327</v>
      </c>
      <c r="C383" s="90"/>
      <c r="D383" s="90"/>
      <c r="E383" s="95"/>
      <c r="F383" s="94"/>
      <c r="G383" s="94"/>
      <c r="H383" s="94"/>
    </row>
    <row r="384" spans="1:8" s="30" customFormat="1" ht="18">
      <c r="A384" s="90" t="s">
        <v>549</v>
      </c>
      <c r="B384" s="87" t="s">
        <v>442</v>
      </c>
      <c r="C384" s="90" t="s">
        <v>272</v>
      </c>
      <c r="D384" s="90"/>
      <c r="E384" s="95" t="s">
        <v>273</v>
      </c>
      <c r="F384" s="94">
        <v>-0.53</v>
      </c>
      <c r="G384" s="94">
        <v>30</v>
      </c>
      <c r="H384" s="94">
        <v>30</v>
      </c>
    </row>
    <row r="385" spans="1:8" s="30" customFormat="1">
      <c r="A385" s="90"/>
      <c r="B385" s="44" t="s">
        <v>443</v>
      </c>
      <c r="C385" s="90"/>
      <c r="D385" s="90"/>
      <c r="E385" s="95"/>
      <c r="F385" s="94"/>
      <c r="G385" s="94"/>
      <c r="H385" s="94"/>
    </row>
    <row r="386" spans="1:8" s="30" customFormat="1" ht="18">
      <c r="A386" s="90" t="s">
        <v>550</v>
      </c>
      <c r="B386" s="87" t="s">
        <v>326</v>
      </c>
      <c r="C386" s="90" t="s">
        <v>272</v>
      </c>
      <c r="D386" s="90" t="s">
        <v>339</v>
      </c>
      <c r="E386" s="95" t="s">
        <v>273</v>
      </c>
      <c r="F386" s="94">
        <v>-0.61</v>
      </c>
      <c r="G386" s="94">
        <v>35</v>
      </c>
      <c r="H386" s="94">
        <v>35</v>
      </c>
    </row>
    <row r="387" spans="1:8" s="30" customFormat="1">
      <c r="A387" s="90"/>
      <c r="B387" s="44" t="s">
        <v>327</v>
      </c>
      <c r="C387" s="90"/>
      <c r="D387" s="90"/>
      <c r="E387" s="95"/>
      <c r="F387" s="94"/>
      <c r="G387" s="94"/>
      <c r="H387" s="94"/>
    </row>
    <row r="388" spans="1:8" s="30" customFormat="1">
      <c r="A388" s="90" t="s">
        <v>551</v>
      </c>
      <c r="B388" s="87" t="s">
        <v>421</v>
      </c>
      <c r="C388" s="90" t="s">
        <v>272</v>
      </c>
      <c r="D388" s="90" t="s">
        <v>552</v>
      </c>
      <c r="E388" s="95" t="s">
        <v>273</v>
      </c>
      <c r="F388" s="94">
        <v>-0.53</v>
      </c>
      <c r="G388" s="94">
        <v>30</v>
      </c>
      <c r="H388" s="94">
        <v>30</v>
      </c>
    </row>
    <row r="389" spans="1:8" s="30" customFormat="1">
      <c r="A389" s="90"/>
      <c r="B389" s="44" t="s">
        <v>422</v>
      </c>
      <c r="C389" s="90"/>
      <c r="D389" s="90"/>
      <c r="E389" s="95"/>
      <c r="F389" s="94"/>
      <c r="G389" s="94"/>
      <c r="H389" s="94"/>
    </row>
    <row r="390" spans="1:8" s="30" customFormat="1">
      <c r="A390" s="90" t="s">
        <v>553</v>
      </c>
      <c r="B390" s="87" t="s">
        <v>301</v>
      </c>
      <c r="C390" s="90" t="s">
        <v>272</v>
      </c>
      <c r="D390" s="90"/>
      <c r="E390" s="95" t="s">
        <v>273</v>
      </c>
      <c r="F390" s="94">
        <v>-0.7</v>
      </c>
      <c r="G390" s="94">
        <v>40</v>
      </c>
      <c r="H390" s="94">
        <v>40</v>
      </c>
    </row>
    <row r="391" spans="1:8" s="30" customFormat="1">
      <c r="A391" s="90"/>
      <c r="B391" s="44" t="s">
        <v>302</v>
      </c>
      <c r="C391" s="90"/>
      <c r="D391" s="90"/>
      <c r="E391" s="95"/>
      <c r="F391" s="94"/>
      <c r="G391" s="94"/>
      <c r="H391" s="94"/>
    </row>
    <row r="392" spans="1:8" s="30" customFormat="1" ht="18">
      <c r="A392" s="90" t="s">
        <v>554</v>
      </c>
      <c r="B392" s="87" t="s">
        <v>403</v>
      </c>
      <c r="C392" s="90" t="s">
        <v>272</v>
      </c>
      <c r="D392" s="90" t="s">
        <v>555</v>
      </c>
      <c r="E392" s="95" t="s">
        <v>273</v>
      </c>
      <c r="F392" s="94">
        <v>-8.75</v>
      </c>
      <c r="G392" s="94">
        <v>500</v>
      </c>
      <c r="H392" s="94">
        <v>500</v>
      </c>
    </row>
    <row r="393" spans="1:8" s="30" customFormat="1">
      <c r="A393" s="90"/>
      <c r="B393" s="44" t="s">
        <v>404</v>
      </c>
      <c r="C393" s="90"/>
      <c r="D393" s="90"/>
      <c r="E393" s="95"/>
      <c r="F393" s="94"/>
      <c r="G393" s="94"/>
      <c r="H393" s="94"/>
    </row>
    <row r="394" spans="1:8" s="30" customFormat="1">
      <c r="A394" s="90" t="s">
        <v>556</v>
      </c>
      <c r="B394" s="87" t="s">
        <v>462</v>
      </c>
      <c r="C394" s="90" t="s">
        <v>272</v>
      </c>
      <c r="D394" s="90" t="s">
        <v>20</v>
      </c>
      <c r="E394" s="95" t="s">
        <v>273</v>
      </c>
      <c r="F394" s="94">
        <v>-0.7</v>
      </c>
      <c r="G394" s="94">
        <v>40</v>
      </c>
      <c r="H394" s="94">
        <v>40</v>
      </c>
    </row>
    <row r="395" spans="1:8" s="30" customFormat="1">
      <c r="A395" s="90"/>
      <c r="B395" s="44" t="s">
        <v>463</v>
      </c>
      <c r="C395" s="90"/>
      <c r="D395" s="90"/>
      <c r="E395" s="95"/>
      <c r="F395" s="94"/>
      <c r="G395" s="94"/>
      <c r="H395" s="94"/>
    </row>
    <row r="396" spans="1:8" s="30" customFormat="1">
      <c r="A396" s="90" t="s">
        <v>557</v>
      </c>
      <c r="B396" s="87" t="s">
        <v>468</v>
      </c>
      <c r="C396" s="90" t="s">
        <v>272</v>
      </c>
      <c r="D396" s="90"/>
      <c r="E396" s="95" t="s">
        <v>273</v>
      </c>
      <c r="F396" s="94">
        <v>-1.07</v>
      </c>
      <c r="G396" s="94">
        <v>61</v>
      </c>
      <c r="H396" s="94">
        <v>61</v>
      </c>
    </row>
    <row r="397" spans="1:8" s="30" customFormat="1">
      <c r="A397" s="90"/>
      <c r="B397" s="44" t="s">
        <v>469</v>
      </c>
      <c r="C397" s="90"/>
      <c r="D397" s="90"/>
      <c r="E397" s="95"/>
      <c r="F397" s="94"/>
      <c r="G397" s="94"/>
      <c r="H397" s="94"/>
    </row>
    <row r="398" spans="1:8" s="30" customFormat="1">
      <c r="A398" s="90" t="s">
        <v>558</v>
      </c>
      <c r="B398" s="87" t="s">
        <v>311</v>
      </c>
      <c r="C398" s="90" t="s">
        <v>272</v>
      </c>
      <c r="D398" s="90"/>
      <c r="E398" s="95" t="s">
        <v>273</v>
      </c>
      <c r="F398" s="94">
        <v>-0.53</v>
      </c>
      <c r="G398" s="94">
        <v>30</v>
      </c>
      <c r="H398" s="94">
        <v>30</v>
      </c>
    </row>
    <row r="399" spans="1:8" s="30" customFormat="1">
      <c r="A399" s="90"/>
      <c r="B399" s="44" t="s">
        <v>313</v>
      </c>
      <c r="C399" s="90"/>
      <c r="D399" s="90"/>
      <c r="E399" s="95"/>
      <c r="F399" s="94"/>
      <c r="G399" s="94"/>
      <c r="H399" s="94"/>
    </row>
    <row r="400" spans="1:8" s="30" customFormat="1">
      <c r="A400" s="90" t="s">
        <v>559</v>
      </c>
      <c r="B400" s="87" t="s">
        <v>353</v>
      </c>
      <c r="C400" s="90" t="s">
        <v>272</v>
      </c>
      <c r="D400" s="90" t="s">
        <v>20</v>
      </c>
      <c r="E400" s="95" t="s">
        <v>273</v>
      </c>
      <c r="F400" s="94">
        <v>-2.1</v>
      </c>
      <c r="G400" s="94">
        <v>120</v>
      </c>
      <c r="H400" s="94">
        <v>120</v>
      </c>
    </row>
    <row r="401" spans="1:8" s="30" customFormat="1">
      <c r="A401" s="90"/>
      <c r="B401" s="44" t="s">
        <v>355</v>
      </c>
      <c r="C401" s="90"/>
      <c r="D401" s="90"/>
      <c r="E401" s="95"/>
      <c r="F401" s="94"/>
      <c r="G401" s="94"/>
      <c r="H401" s="94"/>
    </row>
    <row r="402" spans="1:8" s="30" customFormat="1">
      <c r="A402" s="90" t="s">
        <v>560</v>
      </c>
      <c r="B402" s="87" t="s">
        <v>421</v>
      </c>
      <c r="C402" s="90" t="s">
        <v>272</v>
      </c>
      <c r="D402" s="90" t="s">
        <v>561</v>
      </c>
      <c r="E402" s="95" t="s">
        <v>273</v>
      </c>
      <c r="F402" s="94">
        <v>-0.53</v>
      </c>
      <c r="G402" s="94">
        <v>30</v>
      </c>
      <c r="H402" s="94">
        <v>30</v>
      </c>
    </row>
    <row r="403" spans="1:8" s="30" customFormat="1">
      <c r="A403" s="90"/>
      <c r="B403" s="44" t="s">
        <v>422</v>
      </c>
      <c r="C403" s="90"/>
      <c r="D403" s="90"/>
      <c r="E403" s="95"/>
      <c r="F403" s="94"/>
      <c r="G403" s="94"/>
      <c r="H403" s="94"/>
    </row>
    <row r="404" spans="1:8" s="30" customFormat="1" ht="18">
      <c r="A404" s="90" t="s">
        <v>562</v>
      </c>
      <c r="B404" s="87" t="s">
        <v>533</v>
      </c>
      <c r="C404" s="90" t="s">
        <v>272</v>
      </c>
      <c r="D404" s="90" t="s">
        <v>20</v>
      </c>
      <c r="E404" s="95" t="s">
        <v>273</v>
      </c>
      <c r="F404" s="94">
        <v>-1.31</v>
      </c>
      <c r="G404" s="94">
        <v>75</v>
      </c>
      <c r="H404" s="94">
        <v>75</v>
      </c>
    </row>
    <row r="405" spans="1:8" s="30" customFormat="1">
      <c r="A405" s="90"/>
      <c r="B405" s="44" t="s">
        <v>534</v>
      </c>
      <c r="C405" s="90"/>
      <c r="D405" s="90"/>
      <c r="E405" s="95"/>
      <c r="F405" s="94"/>
      <c r="G405" s="94"/>
      <c r="H405" s="94"/>
    </row>
    <row r="406" spans="1:8" s="30" customFormat="1" ht="18">
      <c r="A406" s="90" t="s">
        <v>562</v>
      </c>
      <c r="B406" s="87" t="s">
        <v>276</v>
      </c>
      <c r="C406" s="90" t="s">
        <v>272</v>
      </c>
      <c r="D406" s="90" t="s">
        <v>20</v>
      </c>
      <c r="E406" s="95" t="s">
        <v>273</v>
      </c>
      <c r="F406" s="94">
        <v>-0.53</v>
      </c>
      <c r="G406" s="94">
        <v>30</v>
      </c>
      <c r="H406" s="94">
        <v>30</v>
      </c>
    </row>
    <row r="407" spans="1:8" s="30" customFormat="1">
      <c r="A407" s="90"/>
      <c r="B407" s="44" t="s">
        <v>278</v>
      </c>
      <c r="C407" s="90"/>
      <c r="D407" s="90"/>
      <c r="E407" s="95"/>
      <c r="F407" s="94"/>
      <c r="G407" s="94"/>
      <c r="H407" s="94"/>
    </row>
    <row r="408" spans="1:8" s="30" customFormat="1">
      <c r="A408" s="90" t="s">
        <v>563</v>
      </c>
      <c r="B408" s="87" t="s">
        <v>301</v>
      </c>
      <c r="C408" s="90" t="s">
        <v>272</v>
      </c>
      <c r="D408" s="90"/>
      <c r="E408" s="95" t="s">
        <v>273</v>
      </c>
      <c r="F408" s="94">
        <v>-3.33</v>
      </c>
      <c r="G408" s="94">
        <v>190</v>
      </c>
      <c r="H408" s="94">
        <v>190</v>
      </c>
    </row>
    <row r="409" spans="1:8" s="30" customFormat="1">
      <c r="A409" s="90"/>
      <c r="B409" s="44" t="s">
        <v>302</v>
      </c>
      <c r="C409" s="90"/>
      <c r="D409" s="90"/>
      <c r="E409" s="95"/>
      <c r="F409" s="94"/>
      <c r="G409" s="94"/>
      <c r="H409" s="94"/>
    </row>
    <row r="410" spans="1:8" s="30" customFormat="1">
      <c r="A410" s="90" t="s">
        <v>564</v>
      </c>
      <c r="B410" s="87" t="s">
        <v>79</v>
      </c>
      <c r="C410" s="90" t="s">
        <v>272</v>
      </c>
      <c r="D410" s="90" t="s">
        <v>565</v>
      </c>
      <c r="E410" s="95" t="s">
        <v>273</v>
      </c>
      <c r="F410" s="94">
        <v>-8.75</v>
      </c>
      <c r="G410" s="94">
        <v>500</v>
      </c>
      <c r="H410" s="94">
        <v>500</v>
      </c>
    </row>
    <row r="411" spans="1:8" s="30" customFormat="1">
      <c r="A411" s="90"/>
      <c r="B411" s="44" t="s">
        <v>395</v>
      </c>
      <c r="C411" s="90"/>
      <c r="D411" s="90"/>
      <c r="E411" s="95"/>
      <c r="F411" s="94"/>
      <c r="G411" s="94"/>
      <c r="H411" s="94"/>
    </row>
    <row r="412" spans="1:8" s="30" customFormat="1">
      <c r="A412" s="90" t="s">
        <v>564</v>
      </c>
      <c r="B412" s="87" t="s">
        <v>204</v>
      </c>
      <c r="C412" s="90" t="s">
        <v>272</v>
      </c>
      <c r="D412" s="90" t="s">
        <v>566</v>
      </c>
      <c r="E412" s="95" t="s">
        <v>273</v>
      </c>
      <c r="F412" s="94">
        <v>-13.13</v>
      </c>
      <c r="G412" s="94">
        <v>750</v>
      </c>
      <c r="H412" s="94">
        <v>750</v>
      </c>
    </row>
    <row r="413" spans="1:8" s="30" customFormat="1">
      <c r="A413" s="90"/>
      <c r="B413" s="44" t="s">
        <v>567</v>
      </c>
      <c r="C413" s="90"/>
      <c r="D413" s="90"/>
      <c r="E413" s="95"/>
      <c r="F413" s="94"/>
      <c r="G413" s="94"/>
      <c r="H413" s="94"/>
    </row>
    <row r="414" spans="1:8" s="30" customFormat="1">
      <c r="A414" s="90" t="s">
        <v>568</v>
      </c>
      <c r="B414" s="87" t="s">
        <v>79</v>
      </c>
      <c r="C414" s="90" t="s">
        <v>272</v>
      </c>
      <c r="D414" s="90" t="s">
        <v>20</v>
      </c>
      <c r="E414" s="95" t="s">
        <v>273</v>
      </c>
      <c r="F414" s="94">
        <v>-3.94</v>
      </c>
      <c r="G414" s="94">
        <v>225</v>
      </c>
      <c r="H414" s="94">
        <v>225</v>
      </c>
    </row>
    <row r="415" spans="1:8" s="30" customFormat="1">
      <c r="A415" s="90"/>
      <c r="B415" s="44" t="s">
        <v>395</v>
      </c>
      <c r="C415" s="90"/>
      <c r="D415" s="90"/>
      <c r="E415" s="95"/>
      <c r="F415" s="94"/>
      <c r="G415" s="94"/>
      <c r="H415" s="94"/>
    </row>
    <row r="416" spans="1:8" s="30" customFormat="1" ht="18">
      <c r="A416" s="90" t="s">
        <v>568</v>
      </c>
      <c r="B416" s="87" t="s">
        <v>286</v>
      </c>
      <c r="C416" s="90" t="s">
        <v>272</v>
      </c>
      <c r="D416" s="90" t="s">
        <v>20</v>
      </c>
      <c r="E416" s="95" t="s">
        <v>273</v>
      </c>
      <c r="F416" s="94">
        <v>-0.88</v>
      </c>
      <c r="G416" s="94">
        <v>50</v>
      </c>
      <c r="H416" s="94">
        <v>50</v>
      </c>
    </row>
    <row r="417" spans="1:8" s="30" customFormat="1">
      <c r="A417" s="90"/>
      <c r="B417" s="44" t="s">
        <v>287</v>
      </c>
      <c r="C417" s="90"/>
      <c r="D417" s="90"/>
      <c r="E417" s="95"/>
      <c r="F417" s="94"/>
      <c r="G417" s="94"/>
      <c r="H417" s="94"/>
    </row>
    <row r="418" spans="1:8" s="30" customFormat="1">
      <c r="A418" s="90" t="s">
        <v>569</v>
      </c>
      <c r="B418" s="87" t="s">
        <v>204</v>
      </c>
      <c r="C418" s="90" t="s">
        <v>272</v>
      </c>
      <c r="D418" s="90" t="s">
        <v>570</v>
      </c>
      <c r="E418" s="95" t="s">
        <v>273</v>
      </c>
      <c r="F418" s="94">
        <v>-5.69</v>
      </c>
      <c r="G418" s="94">
        <v>325</v>
      </c>
      <c r="H418" s="94">
        <v>325</v>
      </c>
    </row>
    <row r="419" spans="1:8" s="30" customFormat="1">
      <c r="A419" s="90"/>
      <c r="B419" s="44" t="s">
        <v>567</v>
      </c>
      <c r="C419" s="90"/>
      <c r="D419" s="90"/>
      <c r="E419" s="95"/>
      <c r="F419" s="94"/>
      <c r="G419" s="94"/>
      <c r="H419" s="94"/>
    </row>
    <row r="420" spans="1:8" s="30" customFormat="1">
      <c r="A420" s="90" t="s">
        <v>569</v>
      </c>
      <c r="B420" s="87" t="s">
        <v>79</v>
      </c>
      <c r="C420" s="90" t="s">
        <v>272</v>
      </c>
      <c r="D420" s="90" t="s">
        <v>571</v>
      </c>
      <c r="E420" s="95" t="s">
        <v>273</v>
      </c>
      <c r="F420" s="94">
        <v>-6.13</v>
      </c>
      <c r="G420" s="94">
        <v>350</v>
      </c>
      <c r="H420" s="94">
        <v>350</v>
      </c>
    </row>
    <row r="421" spans="1:8" s="30" customFormat="1">
      <c r="A421" s="90"/>
      <c r="B421" s="44" t="s">
        <v>395</v>
      </c>
      <c r="C421" s="90"/>
      <c r="D421" s="90"/>
      <c r="E421" s="95"/>
      <c r="F421" s="94"/>
      <c r="G421" s="94"/>
      <c r="H421" s="94"/>
    </row>
    <row r="422" spans="1:8" s="30" customFormat="1">
      <c r="A422" s="90" t="s">
        <v>572</v>
      </c>
      <c r="B422" s="87" t="s">
        <v>294</v>
      </c>
      <c r="C422" s="90" t="s">
        <v>272</v>
      </c>
      <c r="D422" s="90" t="s">
        <v>573</v>
      </c>
      <c r="E422" s="95" t="s">
        <v>273</v>
      </c>
      <c r="F422" s="94">
        <v>-8.75</v>
      </c>
      <c r="G422" s="94">
        <v>500</v>
      </c>
      <c r="H422" s="94">
        <v>500</v>
      </c>
    </row>
    <row r="423" spans="1:8" s="30" customFormat="1">
      <c r="A423" s="90"/>
      <c r="B423" s="44" t="s">
        <v>295</v>
      </c>
      <c r="C423" s="90"/>
      <c r="D423" s="90"/>
      <c r="E423" s="95"/>
      <c r="F423" s="94"/>
      <c r="G423" s="94"/>
      <c r="H423" s="94"/>
    </row>
    <row r="424" spans="1:8" s="30" customFormat="1" ht="18">
      <c r="A424" s="90" t="s">
        <v>572</v>
      </c>
      <c r="B424" s="87" t="s">
        <v>358</v>
      </c>
      <c r="C424" s="90" t="s">
        <v>272</v>
      </c>
      <c r="D424" s="90" t="s">
        <v>20</v>
      </c>
      <c r="E424" s="95" t="s">
        <v>273</v>
      </c>
      <c r="F424" s="94">
        <v>-1.23</v>
      </c>
      <c r="G424" s="94">
        <v>70</v>
      </c>
      <c r="H424" s="94">
        <v>70</v>
      </c>
    </row>
    <row r="425" spans="1:8" s="30" customFormat="1">
      <c r="A425" s="90"/>
      <c r="B425" s="44" t="s">
        <v>359</v>
      </c>
      <c r="C425" s="90"/>
      <c r="D425" s="90"/>
      <c r="E425" s="95"/>
      <c r="F425" s="94"/>
      <c r="G425" s="94"/>
      <c r="H425" s="94"/>
    </row>
    <row r="426" spans="1:8" s="30" customFormat="1" ht="18">
      <c r="A426" s="90" t="s">
        <v>574</v>
      </c>
      <c r="B426" s="87" t="s">
        <v>292</v>
      </c>
      <c r="C426" s="90" t="s">
        <v>272</v>
      </c>
      <c r="D426" s="90" t="s">
        <v>575</v>
      </c>
      <c r="E426" s="95" t="s">
        <v>273</v>
      </c>
      <c r="F426" s="94">
        <v>-1.75</v>
      </c>
      <c r="G426" s="94">
        <v>100</v>
      </c>
      <c r="H426" s="94">
        <v>100</v>
      </c>
    </row>
    <row r="427" spans="1:8" s="30" customFormat="1">
      <c r="A427" s="90"/>
      <c r="B427" s="44" t="s">
        <v>293</v>
      </c>
      <c r="C427" s="90"/>
      <c r="D427" s="90"/>
      <c r="E427" s="95"/>
      <c r="F427" s="94"/>
      <c r="G427" s="94"/>
      <c r="H427" s="94"/>
    </row>
    <row r="428" spans="1:8" s="30" customFormat="1">
      <c r="A428" s="90" t="s">
        <v>576</v>
      </c>
      <c r="B428" s="87" t="s">
        <v>294</v>
      </c>
      <c r="C428" s="90" t="s">
        <v>272</v>
      </c>
      <c r="D428" s="90" t="s">
        <v>577</v>
      </c>
      <c r="E428" s="95" t="s">
        <v>273</v>
      </c>
      <c r="F428" s="94">
        <v>-1.75</v>
      </c>
      <c r="G428" s="94">
        <v>100</v>
      </c>
      <c r="H428" s="94">
        <v>100</v>
      </c>
    </row>
    <row r="429" spans="1:8" s="30" customFormat="1">
      <c r="A429" s="90"/>
      <c r="B429" s="44" t="s">
        <v>295</v>
      </c>
      <c r="C429" s="90"/>
      <c r="D429" s="90"/>
      <c r="E429" s="95"/>
      <c r="F429" s="94"/>
      <c r="G429" s="94"/>
      <c r="H429" s="94"/>
    </row>
    <row r="430" spans="1:8" s="30" customFormat="1">
      <c r="A430" s="90" t="s">
        <v>576</v>
      </c>
      <c r="B430" s="87" t="s">
        <v>204</v>
      </c>
      <c r="C430" s="90" t="s">
        <v>272</v>
      </c>
      <c r="D430" s="90" t="s">
        <v>578</v>
      </c>
      <c r="E430" s="95" t="s">
        <v>273</v>
      </c>
      <c r="F430" s="94">
        <v>-11.38</v>
      </c>
      <c r="G430" s="94">
        <v>650</v>
      </c>
      <c r="H430" s="94">
        <v>650</v>
      </c>
    </row>
    <row r="431" spans="1:8" s="30" customFormat="1">
      <c r="A431" s="90"/>
      <c r="B431" s="44" t="s">
        <v>567</v>
      </c>
      <c r="C431" s="90"/>
      <c r="D431" s="90"/>
      <c r="E431" s="95"/>
      <c r="F431" s="94"/>
      <c r="G431" s="94"/>
      <c r="H431" s="94"/>
    </row>
    <row r="432" spans="1:8" s="30" customFormat="1" ht="18">
      <c r="A432" s="90" t="s">
        <v>576</v>
      </c>
      <c r="B432" s="87" t="s">
        <v>533</v>
      </c>
      <c r="C432" s="90" t="s">
        <v>272</v>
      </c>
      <c r="D432" s="90" t="s">
        <v>20</v>
      </c>
      <c r="E432" s="95" t="s">
        <v>273</v>
      </c>
      <c r="F432" s="94">
        <v>-0.53</v>
      </c>
      <c r="G432" s="94">
        <v>30</v>
      </c>
      <c r="H432" s="94">
        <v>30</v>
      </c>
    </row>
    <row r="433" spans="1:8" s="30" customFormat="1">
      <c r="A433" s="90"/>
      <c r="B433" s="44" t="s">
        <v>534</v>
      </c>
      <c r="C433" s="90"/>
      <c r="D433" s="90"/>
      <c r="E433" s="95"/>
      <c r="F433" s="94"/>
      <c r="G433" s="94"/>
      <c r="H433" s="94"/>
    </row>
    <row r="434" spans="1:8" s="30" customFormat="1" ht="18">
      <c r="A434" s="90" t="s">
        <v>579</v>
      </c>
      <c r="B434" s="87" t="s">
        <v>415</v>
      </c>
      <c r="C434" s="90" t="s">
        <v>272</v>
      </c>
      <c r="D434" s="90" t="s">
        <v>20</v>
      </c>
      <c r="E434" s="95" t="s">
        <v>273</v>
      </c>
      <c r="F434" s="94">
        <v>-1.31</v>
      </c>
      <c r="G434" s="94">
        <v>75</v>
      </c>
      <c r="H434" s="94">
        <v>75</v>
      </c>
    </row>
    <row r="435" spans="1:8" s="30" customFormat="1">
      <c r="A435" s="90"/>
      <c r="B435" s="44" t="s">
        <v>416</v>
      </c>
      <c r="C435" s="90"/>
      <c r="D435" s="90"/>
      <c r="E435" s="95"/>
      <c r="F435" s="94"/>
      <c r="G435" s="94"/>
      <c r="H435" s="94"/>
    </row>
    <row r="436" spans="1:8" s="30" customFormat="1" ht="18">
      <c r="A436" s="90" t="s">
        <v>580</v>
      </c>
      <c r="B436" s="87" t="s">
        <v>581</v>
      </c>
      <c r="C436" s="90" t="s">
        <v>272</v>
      </c>
      <c r="D436" s="90" t="s">
        <v>339</v>
      </c>
      <c r="E436" s="95" t="s">
        <v>273</v>
      </c>
      <c r="F436" s="94">
        <v>-0.7</v>
      </c>
      <c r="G436" s="94">
        <v>40</v>
      </c>
      <c r="H436" s="94">
        <v>40</v>
      </c>
    </row>
    <row r="437" spans="1:8" s="30" customFormat="1">
      <c r="A437" s="90"/>
      <c r="B437" s="44" t="s">
        <v>582</v>
      </c>
      <c r="C437" s="90"/>
      <c r="D437" s="90"/>
      <c r="E437" s="95"/>
      <c r="F437" s="94"/>
      <c r="G437" s="94"/>
      <c r="H437" s="94"/>
    </row>
    <row r="438" spans="1:8" s="30" customFormat="1" ht="18">
      <c r="A438" s="90" t="s">
        <v>580</v>
      </c>
      <c r="B438" s="87" t="s">
        <v>477</v>
      </c>
      <c r="C438" s="90" t="s">
        <v>272</v>
      </c>
      <c r="D438" s="90"/>
      <c r="E438" s="95" t="s">
        <v>273</v>
      </c>
      <c r="F438" s="94">
        <v>-0.53</v>
      </c>
      <c r="G438" s="94">
        <v>30</v>
      </c>
      <c r="H438" s="94">
        <v>30</v>
      </c>
    </row>
    <row r="439" spans="1:8" s="30" customFormat="1">
      <c r="A439" s="90"/>
      <c r="B439" s="44" t="s">
        <v>478</v>
      </c>
      <c r="C439" s="90"/>
      <c r="D439" s="90"/>
      <c r="E439" s="95"/>
      <c r="F439" s="94"/>
      <c r="G439" s="94"/>
      <c r="H439" s="94"/>
    </row>
    <row r="440" spans="1:8" s="30" customFormat="1" ht="18">
      <c r="A440" s="90" t="s">
        <v>583</v>
      </c>
      <c r="B440" s="87" t="s">
        <v>358</v>
      </c>
      <c r="C440" s="90" t="s">
        <v>272</v>
      </c>
      <c r="D440" s="90" t="s">
        <v>20</v>
      </c>
      <c r="E440" s="95" t="s">
        <v>273</v>
      </c>
      <c r="F440" s="94">
        <v>-5.69</v>
      </c>
      <c r="G440" s="94">
        <v>325</v>
      </c>
      <c r="H440" s="94">
        <v>325</v>
      </c>
    </row>
    <row r="441" spans="1:8" s="30" customFormat="1">
      <c r="A441" s="90"/>
      <c r="B441" s="44" t="s">
        <v>359</v>
      </c>
      <c r="C441" s="90"/>
      <c r="D441" s="90"/>
      <c r="E441" s="95"/>
      <c r="F441" s="94"/>
      <c r="G441" s="94"/>
      <c r="H441" s="94"/>
    </row>
    <row r="442" spans="1:8" s="30" customFormat="1" ht="18">
      <c r="A442" s="90" t="s">
        <v>584</v>
      </c>
      <c r="B442" s="87" t="s">
        <v>477</v>
      </c>
      <c r="C442" s="90" t="s">
        <v>272</v>
      </c>
      <c r="D442" s="90"/>
      <c r="E442" s="95" t="s">
        <v>273</v>
      </c>
      <c r="F442" s="94">
        <v>-1.75</v>
      </c>
      <c r="G442" s="94">
        <v>100</v>
      </c>
      <c r="H442" s="94">
        <v>100</v>
      </c>
    </row>
    <row r="443" spans="1:8" s="30" customFormat="1">
      <c r="A443" s="90"/>
      <c r="B443" s="44" t="s">
        <v>478</v>
      </c>
      <c r="C443" s="90"/>
      <c r="D443" s="90"/>
      <c r="E443" s="95"/>
      <c r="F443" s="94"/>
      <c r="G443" s="94"/>
      <c r="H443" s="94"/>
    </row>
    <row r="444" spans="1:8" s="30" customFormat="1" ht="18">
      <c r="A444" s="90" t="s">
        <v>585</v>
      </c>
      <c r="B444" s="87" t="s">
        <v>322</v>
      </c>
      <c r="C444" s="90" t="s">
        <v>272</v>
      </c>
      <c r="D444" s="90" t="s">
        <v>552</v>
      </c>
      <c r="E444" s="95" t="s">
        <v>273</v>
      </c>
      <c r="F444" s="94">
        <v>-0.53</v>
      </c>
      <c r="G444" s="94">
        <v>30</v>
      </c>
      <c r="H444" s="94">
        <v>30</v>
      </c>
    </row>
    <row r="445" spans="1:8" s="30" customFormat="1">
      <c r="A445" s="90"/>
      <c r="B445" s="44" t="s">
        <v>324</v>
      </c>
      <c r="C445" s="90"/>
      <c r="D445" s="90"/>
      <c r="E445" s="95"/>
      <c r="F445" s="94"/>
      <c r="G445" s="94"/>
      <c r="H445" s="94"/>
    </row>
    <row r="446" spans="1:8" s="30" customFormat="1" ht="18">
      <c r="A446" s="90" t="s">
        <v>586</v>
      </c>
      <c r="B446" s="87" t="s">
        <v>280</v>
      </c>
      <c r="C446" s="90" t="s">
        <v>272</v>
      </c>
      <c r="D446" s="90"/>
      <c r="E446" s="95" t="s">
        <v>273</v>
      </c>
      <c r="F446" s="94">
        <v>-1.93</v>
      </c>
      <c r="G446" s="94">
        <v>110</v>
      </c>
      <c r="H446" s="94">
        <v>110</v>
      </c>
    </row>
    <row r="447" spans="1:8" s="30" customFormat="1">
      <c r="A447" s="90"/>
      <c r="B447" s="44" t="s">
        <v>282</v>
      </c>
      <c r="C447" s="90"/>
      <c r="D447" s="90"/>
      <c r="E447" s="95"/>
      <c r="F447" s="94"/>
      <c r="G447" s="94"/>
      <c r="H447" s="94"/>
    </row>
    <row r="448" spans="1:8" s="30" customFormat="1">
      <c r="A448" s="90" t="s">
        <v>587</v>
      </c>
      <c r="B448" s="87" t="s">
        <v>588</v>
      </c>
      <c r="C448" s="90" t="s">
        <v>272</v>
      </c>
      <c r="D448" s="90" t="s">
        <v>20</v>
      </c>
      <c r="E448" s="95" t="s">
        <v>273</v>
      </c>
      <c r="F448" s="94">
        <v>-7.44</v>
      </c>
      <c r="G448" s="94">
        <v>425</v>
      </c>
      <c r="H448" s="94">
        <v>425</v>
      </c>
    </row>
    <row r="449" spans="1:8" s="30" customFormat="1">
      <c r="A449" s="90"/>
      <c r="B449" s="44" t="s">
        <v>589</v>
      </c>
      <c r="C449" s="90"/>
      <c r="D449" s="90"/>
      <c r="E449" s="95"/>
      <c r="F449" s="94"/>
      <c r="G449" s="94"/>
      <c r="H449" s="94"/>
    </row>
    <row r="450" spans="1:8" s="30" customFormat="1">
      <c r="A450" s="90" t="s">
        <v>590</v>
      </c>
      <c r="B450" s="87" t="s">
        <v>311</v>
      </c>
      <c r="C450" s="90" t="s">
        <v>272</v>
      </c>
      <c r="D450" s="90" t="s">
        <v>591</v>
      </c>
      <c r="E450" s="95" t="s">
        <v>273</v>
      </c>
      <c r="F450" s="94">
        <v>-7.88</v>
      </c>
      <c r="G450" s="94">
        <v>450</v>
      </c>
      <c r="H450" s="94">
        <v>450</v>
      </c>
    </row>
    <row r="451" spans="1:8" s="30" customFormat="1">
      <c r="A451" s="90"/>
      <c r="B451" s="44" t="s">
        <v>313</v>
      </c>
      <c r="C451" s="90"/>
      <c r="D451" s="90"/>
      <c r="E451" s="95"/>
      <c r="F451" s="94"/>
      <c r="G451" s="94"/>
      <c r="H451" s="94"/>
    </row>
    <row r="452" spans="1:8" s="30" customFormat="1" ht="18">
      <c r="A452" s="90" t="s">
        <v>590</v>
      </c>
      <c r="B452" s="87" t="s">
        <v>460</v>
      </c>
      <c r="C452" s="90" t="s">
        <v>272</v>
      </c>
      <c r="D452" s="90" t="s">
        <v>458</v>
      </c>
      <c r="E452" s="95" t="s">
        <v>273</v>
      </c>
      <c r="F452" s="94">
        <v>-1.75</v>
      </c>
      <c r="G452" s="94">
        <v>100</v>
      </c>
      <c r="H452" s="94">
        <v>100</v>
      </c>
    </row>
    <row r="453" spans="1:8" s="30" customFormat="1">
      <c r="A453" s="90"/>
      <c r="B453" s="44" t="s">
        <v>461</v>
      </c>
      <c r="C453" s="90"/>
      <c r="D453" s="90"/>
      <c r="E453" s="95"/>
      <c r="F453" s="94"/>
      <c r="G453" s="94"/>
      <c r="H453" s="94"/>
    </row>
    <row r="454" spans="1:8" s="30" customFormat="1">
      <c r="A454" s="90" t="s">
        <v>592</v>
      </c>
      <c r="B454" s="87" t="s">
        <v>430</v>
      </c>
      <c r="C454" s="90" t="s">
        <v>272</v>
      </c>
      <c r="D454" s="90" t="s">
        <v>20</v>
      </c>
      <c r="E454" s="95" t="s">
        <v>273</v>
      </c>
      <c r="F454" s="94">
        <v>-0.53</v>
      </c>
      <c r="G454" s="94">
        <v>30</v>
      </c>
      <c r="H454" s="94">
        <v>30</v>
      </c>
    </row>
    <row r="455" spans="1:8" s="30" customFormat="1">
      <c r="A455" s="90"/>
      <c r="B455" s="44" t="s">
        <v>431</v>
      </c>
      <c r="C455" s="90"/>
      <c r="D455" s="90"/>
      <c r="E455" s="95"/>
      <c r="F455" s="94"/>
      <c r="G455" s="94"/>
      <c r="H455" s="94"/>
    </row>
    <row r="456" spans="1:8" s="30" customFormat="1">
      <c r="A456" s="90" t="s">
        <v>593</v>
      </c>
      <c r="B456" s="87" t="s">
        <v>311</v>
      </c>
      <c r="C456" s="90" t="s">
        <v>272</v>
      </c>
      <c r="D456" s="90"/>
      <c r="E456" s="95" t="s">
        <v>273</v>
      </c>
      <c r="F456" s="94">
        <v>-1.4</v>
      </c>
      <c r="G456" s="94">
        <v>80</v>
      </c>
      <c r="H456" s="94">
        <v>80</v>
      </c>
    </row>
    <row r="457" spans="1:8" s="30" customFormat="1">
      <c r="A457" s="90"/>
      <c r="B457" s="44" t="s">
        <v>313</v>
      </c>
      <c r="C457" s="90"/>
      <c r="D457" s="90"/>
      <c r="E457" s="95"/>
      <c r="F457" s="94"/>
      <c r="G457" s="94"/>
      <c r="H457" s="94"/>
    </row>
    <row r="458" spans="1:8" s="30" customFormat="1">
      <c r="A458" s="90" t="s">
        <v>594</v>
      </c>
      <c r="B458" s="87" t="s">
        <v>437</v>
      </c>
      <c r="C458" s="90" t="s">
        <v>272</v>
      </c>
      <c r="D458" s="90" t="s">
        <v>339</v>
      </c>
      <c r="E458" s="95" t="s">
        <v>273</v>
      </c>
      <c r="F458" s="94">
        <v>-0.53</v>
      </c>
      <c r="G458" s="94">
        <v>30</v>
      </c>
      <c r="H458" s="94">
        <v>30</v>
      </c>
    </row>
    <row r="459" spans="1:8" s="30" customFormat="1">
      <c r="A459" s="90"/>
      <c r="B459" s="44" t="s">
        <v>438</v>
      </c>
      <c r="C459" s="90"/>
      <c r="D459" s="90"/>
      <c r="E459" s="95"/>
      <c r="F459" s="94"/>
      <c r="G459" s="94"/>
      <c r="H459" s="94"/>
    </row>
    <row r="460" spans="1:8" s="30" customFormat="1" ht="18">
      <c r="A460" s="90" t="s">
        <v>595</v>
      </c>
      <c r="B460" s="87" t="s">
        <v>415</v>
      </c>
      <c r="C460" s="90" t="s">
        <v>272</v>
      </c>
      <c r="D460" s="90" t="s">
        <v>20</v>
      </c>
      <c r="E460" s="95" t="s">
        <v>273</v>
      </c>
      <c r="F460" s="94">
        <v>-1.4</v>
      </c>
      <c r="G460" s="94">
        <v>80</v>
      </c>
      <c r="H460" s="94">
        <v>80</v>
      </c>
    </row>
    <row r="461" spans="1:8" s="30" customFormat="1">
      <c r="A461" s="90"/>
      <c r="B461" s="44" t="s">
        <v>416</v>
      </c>
      <c r="C461" s="90"/>
      <c r="D461" s="90"/>
      <c r="E461" s="95"/>
      <c r="F461" s="94"/>
      <c r="G461" s="94"/>
      <c r="H461" s="94"/>
    </row>
    <row r="462" spans="1:8" s="30" customFormat="1" ht="18">
      <c r="A462" s="90" t="s">
        <v>596</v>
      </c>
      <c r="B462" s="87" t="s">
        <v>533</v>
      </c>
      <c r="C462" s="90" t="s">
        <v>272</v>
      </c>
      <c r="D462" s="90" t="s">
        <v>20</v>
      </c>
      <c r="E462" s="95" t="s">
        <v>273</v>
      </c>
      <c r="F462" s="94">
        <v>-1.75</v>
      </c>
      <c r="G462" s="94">
        <v>100</v>
      </c>
      <c r="H462" s="94">
        <v>100</v>
      </c>
    </row>
    <row r="463" spans="1:8" s="30" customFormat="1">
      <c r="A463" s="90"/>
      <c r="B463" s="44" t="s">
        <v>534</v>
      </c>
      <c r="C463" s="90"/>
      <c r="D463" s="90"/>
      <c r="E463" s="95"/>
      <c r="F463" s="94"/>
      <c r="G463" s="94"/>
      <c r="H463" s="94"/>
    </row>
    <row r="464" spans="1:8" s="30" customFormat="1" ht="18">
      <c r="A464" s="90" t="s">
        <v>597</v>
      </c>
      <c r="B464" s="87" t="s">
        <v>286</v>
      </c>
      <c r="C464" s="90" t="s">
        <v>272</v>
      </c>
      <c r="D464" s="90" t="s">
        <v>458</v>
      </c>
      <c r="E464" s="95" t="s">
        <v>273</v>
      </c>
      <c r="F464" s="94">
        <v>-2.64</v>
      </c>
      <c r="G464" s="94">
        <v>151</v>
      </c>
      <c r="H464" s="94">
        <v>151</v>
      </c>
    </row>
    <row r="465" spans="1:8" s="30" customFormat="1">
      <c r="A465" s="90"/>
      <c r="B465" s="44" t="s">
        <v>287</v>
      </c>
      <c r="C465" s="90"/>
      <c r="D465" s="90"/>
      <c r="E465" s="95"/>
      <c r="F465" s="94"/>
      <c r="G465" s="94"/>
      <c r="H465" s="94"/>
    </row>
    <row r="466" spans="1:8" s="30" customFormat="1" ht="18">
      <c r="A466" s="90" t="s">
        <v>598</v>
      </c>
      <c r="B466" s="87" t="s">
        <v>599</v>
      </c>
      <c r="C466" s="90" t="s">
        <v>272</v>
      </c>
      <c r="D466" s="90" t="s">
        <v>458</v>
      </c>
      <c r="E466" s="95" t="s">
        <v>273</v>
      </c>
      <c r="F466" s="94">
        <v>-1.75</v>
      </c>
      <c r="G466" s="94">
        <v>100</v>
      </c>
      <c r="H466" s="94">
        <v>100</v>
      </c>
    </row>
    <row r="467" spans="1:8" s="30" customFormat="1">
      <c r="A467" s="90"/>
      <c r="B467" s="44" t="s">
        <v>600</v>
      </c>
      <c r="C467" s="90"/>
      <c r="D467" s="90"/>
      <c r="E467" s="95"/>
      <c r="F467" s="94"/>
      <c r="G467" s="94"/>
      <c r="H467" s="94"/>
    </row>
    <row r="468" spans="1:8" s="30" customFormat="1" ht="18">
      <c r="A468" s="90" t="s">
        <v>601</v>
      </c>
      <c r="B468" s="87" t="s">
        <v>326</v>
      </c>
      <c r="C468" s="90" t="s">
        <v>272</v>
      </c>
      <c r="D468" s="90" t="s">
        <v>339</v>
      </c>
      <c r="E468" s="95" t="s">
        <v>273</v>
      </c>
      <c r="F468" s="94">
        <v>-0.88</v>
      </c>
      <c r="G468" s="94">
        <v>50</v>
      </c>
      <c r="H468" s="94">
        <v>50</v>
      </c>
    </row>
    <row r="469" spans="1:8" s="30" customFormat="1">
      <c r="A469" s="90"/>
      <c r="B469" s="44" t="s">
        <v>327</v>
      </c>
      <c r="C469" s="90"/>
      <c r="D469" s="90"/>
      <c r="E469" s="95"/>
      <c r="F469" s="94"/>
      <c r="G469" s="94"/>
      <c r="H469" s="94"/>
    </row>
    <row r="470" spans="1:8" s="30" customFormat="1" ht="18">
      <c r="A470" s="90" t="s">
        <v>602</v>
      </c>
      <c r="B470" s="87" t="s">
        <v>460</v>
      </c>
      <c r="C470" s="90" t="s">
        <v>272</v>
      </c>
      <c r="D470" s="90" t="s">
        <v>603</v>
      </c>
      <c r="E470" s="95" t="s">
        <v>273</v>
      </c>
      <c r="F470" s="94">
        <v>-1.31</v>
      </c>
      <c r="G470" s="94">
        <v>75</v>
      </c>
      <c r="H470" s="94">
        <v>75</v>
      </c>
    </row>
    <row r="471" spans="1:8" s="30" customFormat="1">
      <c r="A471" s="90"/>
      <c r="B471" s="44" t="s">
        <v>461</v>
      </c>
      <c r="C471" s="90"/>
      <c r="D471" s="90"/>
      <c r="E471" s="95"/>
      <c r="F471" s="94"/>
      <c r="G471" s="94"/>
      <c r="H471" s="94"/>
    </row>
    <row r="472" spans="1:8" s="30" customFormat="1" ht="18">
      <c r="A472" s="90" t="s">
        <v>604</v>
      </c>
      <c r="B472" s="87" t="s">
        <v>415</v>
      </c>
      <c r="C472" s="90" t="s">
        <v>272</v>
      </c>
      <c r="D472" s="90" t="s">
        <v>20</v>
      </c>
      <c r="E472" s="95" t="s">
        <v>273</v>
      </c>
      <c r="F472" s="94">
        <v>-0.53</v>
      </c>
      <c r="G472" s="94">
        <v>30</v>
      </c>
      <c r="H472" s="94">
        <v>30</v>
      </c>
    </row>
    <row r="473" spans="1:8" s="30" customFormat="1">
      <c r="A473" s="90"/>
      <c r="B473" s="44" t="s">
        <v>416</v>
      </c>
      <c r="C473" s="90"/>
      <c r="D473" s="90"/>
      <c r="E473" s="95"/>
      <c r="F473" s="94"/>
      <c r="G473" s="94"/>
      <c r="H473" s="94"/>
    </row>
    <row r="474" spans="1:8" s="30" customFormat="1">
      <c r="A474" s="90" t="s">
        <v>605</v>
      </c>
      <c r="B474" s="87" t="s">
        <v>301</v>
      </c>
      <c r="C474" s="90" t="s">
        <v>272</v>
      </c>
      <c r="D474" s="90" t="s">
        <v>606</v>
      </c>
      <c r="E474" s="95" t="s">
        <v>273</v>
      </c>
      <c r="F474" s="94">
        <v>-2.63</v>
      </c>
      <c r="G474" s="94">
        <v>150</v>
      </c>
      <c r="H474" s="94">
        <v>150</v>
      </c>
    </row>
    <row r="475" spans="1:8" s="30" customFormat="1">
      <c r="A475" s="90"/>
      <c r="B475" s="44" t="s">
        <v>302</v>
      </c>
      <c r="C475" s="90"/>
      <c r="D475" s="90"/>
      <c r="E475" s="95"/>
      <c r="F475" s="94"/>
      <c r="G475" s="94"/>
      <c r="H475" s="94"/>
    </row>
    <row r="476" spans="1:8" s="30" customFormat="1">
      <c r="A476" s="90" t="s">
        <v>607</v>
      </c>
      <c r="B476" s="87" t="s">
        <v>608</v>
      </c>
      <c r="C476" s="90" t="s">
        <v>272</v>
      </c>
      <c r="D476" s="90" t="s">
        <v>609</v>
      </c>
      <c r="E476" s="95" t="s">
        <v>273</v>
      </c>
      <c r="F476" s="94">
        <v>-1.75</v>
      </c>
      <c r="G476" s="94">
        <v>100</v>
      </c>
      <c r="H476" s="94">
        <v>100</v>
      </c>
    </row>
    <row r="477" spans="1:8" s="30" customFormat="1">
      <c r="A477" s="90"/>
      <c r="B477" s="44" t="s">
        <v>610</v>
      </c>
      <c r="C477" s="90"/>
      <c r="D477" s="90"/>
      <c r="E477" s="95"/>
      <c r="F477" s="94"/>
      <c r="G477" s="94"/>
      <c r="H477" s="94"/>
    </row>
    <row r="478" spans="1:8" s="30" customFormat="1" ht="18">
      <c r="A478" s="90" t="s">
        <v>611</v>
      </c>
      <c r="B478" s="87" t="s">
        <v>326</v>
      </c>
      <c r="C478" s="90" t="s">
        <v>272</v>
      </c>
      <c r="D478" s="90" t="s">
        <v>323</v>
      </c>
      <c r="E478" s="95" t="s">
        <v>273</v>
      </c>
      <c r="F478" s="94">
        <v>-1.75</v>
      </c>
      <c r="G478" s="94">
        <v>100</v>
      </c>
      <c r="H478" s="94">
        <v>100</v>
      </c>
    </row>
    <row r="479" spans="1:8" s="30" customFormat="1">
      <c r="A479" s="90"/>
      <c r="B479" s="44" t="s">
        <v>327</v>
      </c>
      <c r="C479" s="90"/>
      <c r="D479" s="90"/>
      <c r="E479" s="95"/>
      <c r="F479" s="94"/>
      <c r="G479" s="94"/>
      <c r="H479" s="94"/>
    </row>
    <row r="480" spans="1:8" s="30" customFormat="1">
      <c r="A480" s="90" t="s">
        <v>611</v>
      </c>
      <c r="B480" s="87" t="s">
        <v>333</v>
      </c>
      <c r="C480" s="90" t="s">
        <v>272</v>
      </c>
      <c r="D480" s="90" t="s">
        <v>575</v>
      </c>
      <c r="E480" s="95" t="s">
        <v>273</v>
      </c>
      <c r="F480" s="94">
        <v>-1.75</v>
      </c>
      <c r="G480" s="94">
        <v>100</v>
      </c>
      <c r="H480" s="94">
        <v>100</v>
      </c>
    </row>
    <row r="481" spans="1:8" s="30" customFormat="1">
      <c r="A481" s="90"/>
      <c r="B481" s="44" t="s">
        <v>335</v>
      </c>
      <c r="C481" s="90"/>
      <c r="D481" s="90"/>
      <c r="E481" s="95"/>
      <c r="F481" s="94"/>
      <c r="G481" s="94"/>
      <c r="H481" s="94"/>
    </row>
    <row r="482" spans="1:8" s="30" customFormat="1">
      <c r="A482" s="90" t="s">
        <v>612</v>
      </c>
      <c r="B482" s="87" t="s">
        <v>318</v>
      </c>
      <c r="C482" s="90" t="s">
        <v>272</v>
      </c>
      <c r="D482" s="90" t="s">
        <v>319</v>
      </c>
      <c r="E482" s="95" t="s">
        <v>273</v>
      </c>
      <c r="F482" s="94">
        <v>-3.5</v>
      </c>
      <c r="G482" s="94">
        <v>200</v>
      </c>
      <c r="H482" s="94">
        <v>200</v>
      </c>
    </row>
    <row r="483" spans="1:8" s="30" customFormat="1">
      <c r="A483" s="90"/>
      <c r="B483" s="44" t="s">
        <v>320</v>
      </c>
      <c r="C483" s="90"/>
      <c r="D483" s="90"/>
      <c r="E483" s="95"/>
      <c r="F483" s="94"/>
      <c r="G483" s="94"/>
      <c r="H483" s="94"/>
    </row>
    <row r="484" spans="1:8" s="30" customFormat="1" ht="18">
      <c r="A484" s="90" t="s">
        <v>612</v>
      </c>
      <c r="B484" s="87" t="s">
        <v>496</v>
      </c>
      <c r="C484" s="90" t="s">
        <v>272</v>
      </c>
      <c r="D484" s="90" t="s">
        <v>613</v>
      </c>
      <c r="E484" s="95" t="s">
        <v>273</v>
      </c>
      <c r="F484" s="94">
        <v>-1.75</v>
      </c>
      <c r="G484" s="94">
        <v>100</v>
      </c>
      <c r="H484" s="94">
        <v>100</v>
      </c>
    </row>
    <row r="485" spans="1:8" s="30" customFormat="1">
      <c r="A485" s="90"/>
      <c r="B485" s="44" t="s">
        <v>497</v>
      </c>
      <c r="C485" s="90"/>
      <c r="D485" s="90"/>
      <c r="E485" s="95"/>
      <c r="F485" s="94"/>
      <c r="G485" s="94"/>
      <c r="H485" s="94"/>
    </row>
    <row r="486" spans="1:8" s="30" customFormat="1">
      <c r="A486" s="90" t="s">
        <v>612</v>
      </c>
      <c r="B486" s="87" t="s">
        <v>614</v>
      </c>
      <c r="C486" s="90" t="s">
        <v>272</v>
      </c>
      <c r="D486" s="90" t="s">
        <v>323</v>
      </c>
      <c r="E486" s="95" t="s">
        <v>273</v>
      </c>
      <c r="F486" s="94">
        <v>-1.75</v>
      </c>
      <c r="G486" s="94">
        <v>100</v>
      </c>
      <c r="H486" s="94">
        <v>100</v>
      </c>
    </row>
    <row r="487" spans="1:8" s="30" customFormat="1">
      <c r="A487" s="90"/>
      <c r="B487" s="44" t="s">
        <v>615</v>
      </c>
      <c r="C487" s="90"/>
      <c r="D487" s="90"/>
      <c r="E487" s="95"/>
      <c r="F487" s="94"/>
      <c r="G487" s="94"/>
      <c r="H487" s="94"/>
    </row>
    <row r="488" spans="1:8" s="30" customFormat="1" ht="18">
      <c r="A488" s="90" t="s">
        <v>616</v>
      </c>
      <c r="B488" s="87" t="s">
        <v>345</v>
      </c>
      <c r="C488" s="90" t="s">
        <v>272</v>
      </c>
      <c r="D488" s="90" t="s">
        <v>458</v>
      </c>
      <c r="E488" s="95" t="s">
        <v>273</v>
      </c>
      <c r="F488" s="94">
        <v>-4.3899999999999997</v>
      </c>
      <c r="G488" s="94">
        <v>251</v>
      </c>
      <c r="H488" s="94">
        <v>251</v>
      </c>
    </row>
    <row r="489" spans="1:8" s="30" customFormat="1">
      <c r="A489" s="90"/>
      <c r="B489" s="44" t="s">
        <v>346</v>
      </c>
      <c r="C489" s="90"/>
      <c r="D489" s="90"/>
      <c r="E489" s="95"/>
      <c r="F489" s="94"/>
      <c r="G489" s="94"/>
      <c r="H489" s="94"/>
    </row>
    <row r="490" spans="1:8" s="30" customFormat="1">
      <c r="A490" s="90" t="s">
        <v>616</v>
      </c>
      <c r="B490" s="87" t="s">
        <v>397</v>
      </c>
      <c r="C490" s="90" t="s">
        <v>272</v>
      </c>
      <c r="D490" s="90" t="s">
        <v>617</v>
      </c>
      <c r="E490" s="95" t="s">
        <v>273</v>
      </c>
      <c r="F490" s="94">
        <v>-1.75</v>
      </c>
      <c r="G490" s="94">
        <v>100</v>
      </c>
      <c r="H490" s="94">
        <v>100</v>
      </c>
    </row>
    <row r="491" spans="1:8" s="30" customFormat="1">
      <c r="A491" s="90"/>
      <c r="B491" s="44" t="s">
        <v>399</v>
      </c>
      <c r="C491" s="90"/>
      <c r="D491" s="90"/>
      <c r="E491" s="95"/>
      <c r="F491" s="94"/>
      <c r="G491" s="94"/>
      <c r="H491" s="94"/>
    </row>
    <row r="492" spans="1:8" s="30" customFormat="1" ht="18">
      <c r="A492" s="90" t="s">
        <v>616</v>
      </c>
      <c r="B492" s="87" t="s">
        <v>345</v>
      </c>
      <c r="C492" s="90" t="s">
        <v>272</v>
      </c>
      <c r="D492" s="90" t="s">
        <v>20</v>
      </c>
      <c r="E492" s="95" t="s">
        <v>273</v>
      </c>
      <c r="F492" s="94">
        <v>-3.5</v>
      </c>
      <c r="G492" s="94">
        <v>200</v>
      </c>
      <c r="H492" s="94">
        <v>200</v>
      </c>
    </row>
    <row r="493" spans="1:8" s="30" customFormat="1">
      <c r="A493" s="90"/>
      <c r="B493" s="44" t="s">
        <v>346</v>
      </c>
      <c r="C493" s="90"/>
      <c r="D493" s="90"/>
      <c r="E493" s="95"/>
      <c r="F493" s="94"/>
      <c r="G493" s="94"/>
      <c r="H493" s="94"/>
    </row>
    <row r="494" spans="1:8" s="30" customFormat="1" ht="18">
      <c r="A494" s="90" t="s">
        <v>618</v>
      </c>
      <c r="B494" s="87" t="s">
        <v>341</v>
      </c>
      <c r="C494" s="90" t="s">
        <v>272</v>
      </c>
      <c r="D494" s="90" t="s">
        <v>619</v>
      </c>
      <c r="E494" s="95" t="s">
        <v>273</v>
      </c>
      <c r="F494" s="94">
        <v>-3.5</v>
      </c>
      <c r="G494" s="94">
        <v>200</v>
      </c>
      <c r="H494" s="94">
        <v>200</v>
      </c>
    </row>
    <row r="495" spans="1:8" s="30" customFormat="1">
      <c r="A495" s="90"/>
      <c r="B495" s="44" t="s">
        <v>343</v>
      </c>
      <c r="C495" s="90"/>
      <c r="D495" s="90"/>
      <c r="E495" s="95"/>
      <c r="F495" s="94"/>
      <c r="G495" s="94"/>
      <c r="H495" s="94"/>
    </row>
    <row r="496" spans="1:8" s="30" customFormat="1">
      <c r="A496" s="90" t="s">
        <v>620</v>
      </c>
      <c r="B496" s="87" t="s">
        <v>353</v>
      </c>
      <c r="C496" s="90" t="s">
        <v>272</v>
      </c>
      <c r="D496" s="90" t="s">
        <v>20</v>
      </c>
      <c r="E496" s="95" t="s">
        <v>273</v>
      </c>
      <c r="F496" s="94">
        <v>-1.05</v>
      </c>
      <c r="G496" s="94">
        <v>60</v>
      </c>
      <c r="H496" s="94">
        <v>60</v>
      </c>
    </row>
    <row r="497" spans="1:8" s="30" customFormat="1">
      <c r="A497" s="90"/>
      <c r="B497" s="44" t="s">
        <v>355</v>
      </c>
      <c r="C497" s="90"/>
      <c r="D497" s="90"/>
      <c r="E497" s="95"/>
      <c r="F497" s="94"/>
      <c r="G497" s="94"/>
      <c r="H497" s="94"/>
    </row>
    <row r="498" spans="1:8" s="30" customFormat="1" ht="18">
      <c r="A498" s="90" t="s">
        <v>620</v>
      </c>
      <c r="B498" s="87" t="s">
        <v>345</v>
      </c>
      <c r="C498" s="90" t="s">
        <v>272</v>
      </c>
      <c r="D498" s="90" t="s">
        <v>20</v>
      </c>
      <c r="E498" s="95" t="s">
        <v>273</v>
      </c>
      <c r="F498" s="94">
        <v>-0.88</v>
      </c>
      <c r="G498" s="94">
        <v>50</v>
      </c>
      <c r="H498" s="94">
        <v>50</v>
      </c>
    </row>
    <row r="499" spans="1:8" s="30" customFormat="1">
      <c r="A499" s="90"/>
      <c r="B499" s="44" t="s">
        <v>346</v>
      </c>
      <c r="C499" s="90"/>
      <c r="D499" s="90"/>
      <c r="E499" s="95"/>
      <c r="F499" s="94"/>
      <c r="G499" s="94"/>
      <c r="H499" s="94"/>
    </row>
    <row r="500" spans="1:8" s="30" customFormat="1">
      <c r="A500" s="90" t="s">
        <v>621</v>
      </c>
      <c r="B500" s="87" t="s">
        <v>294</v>
      </c>
      <c r="C500" s="90" t="s">
        <v>272</v>
      </c>
      <c r="D500" s="90" t="s">
        <v>552</v>
      </c>
      <c r="E500" s="95" t="s">
        <v>273</v>
      </c>
      <c r="F500" s="94">
        <v>-0.53</v>
      </c>
      <c r="G500" s="94">
        <v>30</v>
      </c>
      <c r="H500" s="94">
        <v>30</v>
      </c>
    </row>
    <row r="501" spans="1:8" s="30" customFormat="1">
      <c r="A501" s="90"/>
      <c r="B501" s="44" t="s">
        <v>295</v>
      </c>
      <c r="C501" s="90"/>
      <c r="D501" s="90"/>
      <c r="E501" s="95"/>
      <c r="F501" s="94"/>
      <c r="G501" s="94"/>
      <c r="H501" s="94"/>
    </row>
    <row r="502" spans="1:8" s="30" customFormat="1">
      <c r="A502" s="90" t="s">
        <v>622</v>
      </c>
      <c r="B502" s="87" t="s">
        <v>408</v>
      </c>
      <c r="C502" s="90" t="s">
        <v>272</v>
      </c>
      <c r="D502" s="90"/>
      <c r="E502" s="95" t="s">
        <v>273</v>
      </c>
      <c r="F502" s="94">
        <v>-1.58</v>
      </c>
      <c r="G502" s="94">
        <v>90</v>
      </c>
      <c r="H502" s="94">
        <v>90</v>
      </c>
    </row>
    <row r="503" spans="1:8" s="30" customFormat="1">
      <c r="A503" s="90"/>
      <c r="B503" s="44" t="s">
        <v>409</v>
      </c>
      <c r="C503" s="90"/>
      <c r="D503" s="90"/>
      <c r="E503" s="95"/>
      <c r="F503" s="94"/>
      <c r="G503" s="94"/>
      <c r="H503" s="94"/>
    </row>
    <row r="504" spans="1:8" s="30" customFormat="1">
      <c r="A504" s="90" t="s">
        <v>622</v>
      </c>
      <c r="B504" s="87" t="s">
        <v>608</v>
      </c>
      <c r="C504" s="90" t="s">
        <v>272</v>
      </c>
      <c r="D504" s="90" t="s">
        <v>623</v>
      </c>
      <c r="E504" s="95" t="s">
        <v>273</v>
      </c>
      <c r="F504" s="94">
        <v>-8.75</v>
      </c>
      <c r="G504" s="94">
        <v>500</v>
      </c>
      <c r="H504" s="94">
        <v>500</v>
      </c>
    </row>
    <row r="505" spans="1:8" s="30" customFormat="1">
      <c r="A505" s="90"/>
      <c r="B505" s="44" t="s">
        <v>610</v>
      </c>
      <c r="C505" s="90"/>
      <c r="D505" s="90"/>
      <c r="E505" s="95"/>
      <c r="F505" s="94"/>
      <c r="G505" s="94"/>
      <c r="H505" s="94"/>
    </row>
    <row r="506" spans="1:8" s="30" customFormat="1" ht="14.45" customHeight="1">
      <c r="A506" s="90" t="s">
        <v>624</v>
      </c>
      <c r="B506" s="87" t="s">
        <v>392</v>
      </c>
      <c r="C506" s="90" t="s">
        <v>272</v>
      </c>
      <c r="D506" s="90" t="s">
        <v>625</v>
      </c>
      <c r="E506" s="95" t="s">
        <v>273</v>
      </c>
      <c r="F506" s="94">
        <v>-0.02</v>
      </c>
      <c r="G506" s="94">
        <v>1</v>
      </c>
      <c r="H506" s="94">
        <v>1</v>
      </c>
    </row>
    <row r="507" spans="1:8" s="30" customFormat="1">
      <c r="A507" s="90"/>
      <c r="B507" s="44" t="s">
        <v>393</v>
      </c>
      <c r="C507" s="90"/>
      <c r="D507" s="90"/>
      <c r="E507" s="95"/>
      <c r="F507" s="94"/>
      <c r="G507" s="94"/>
      <c r="H507" s="94"/>
    </row>
    <row r="508" spans="1:8" s="30" customFormat="1" ht="18">
      <c r="A508" s="90" t="s">
        <v>624</v>
      </c>
      <c r="B508" s="87" t="s">
        <v>626</v>
      </c>
      <c r="C508" s="90" t="s">
        <v>272</v>
      </c>
      <c r="D508" s="90"/>
      <c r="E508" s="95" t="s">
        <v>273</v>
      </c>
      <c r="F508" s="94">
        <v>-1.75</v>
      </c>
      <c r="G508" s="94">
        <v>100</v>
      </c>
      <c r="H508" s="94">
        <v>100</v>
      </c>
    </row>
    <row r="509" spans="1:8" s="30" customFormat="1">
      <c r="A509" s="90"/>
      <c r="B509" s="44" t="s">
        <v>627</v>
      </c>
      <c r="C509" s="90"/>
      <c r="D509" s="90"/>
      <c r="E509" s="95"/>
      <c r="F509" s="94"/>
      <c r="G509" s="94"/>
      <c r="H509" s="94"/>
    </row>
    <row r="510" spans="1:8" s="30" customFormat="1">
      <c r="A510" s="90" t="s">
        <v>628</v>
      </c>
      <c r="B510" s="87" t="s">
        <v>629</v>
      </c>
      <c r="C510" s="90" t="s">
        <v>272</v>
      </c>
      <c r="D510" s="90" t="s">
        <v>630</v>
      </c>
      <c r="E510" s="95" t="s">
        <v>273</v>
      </c>
      <c r="F510" s="94">
        <v>-1.75</v>
      </c>
      <c r="G510" s="94">
        <v>100</v>
      </c>
      <c r="H510" s="94">
        <v>100</v>
      </c>
    </row>
    <row r="511" spans="1:8" s="30" customFormat="1">
      <c r="A511" s="90"/>
      <c r="B511" s="44" t="s">
        <v>631</v>
      </c>
      <c r="C511" s="90"/>
      <c r="D511" s="90"/>
      <c r="E511" s="95"/>
      <c r="F511" s="94"/>
      <c r="G511" s="94"/>
      <c r="H511" s="94"/>
    </row>
    <row r="512" spans="1:8" s="30" customFormat="1">
      <c r="A512" s="90" t="s">
        <v>632</v>
      </c>
      <c r="B512" s="87" t="s">
        <v>397</v>
      </c>
      <c r="C512" s="90" t="s">
        <v>272</v>
      </c>
      <c r="D512" s="90" t="s">
        <v>633</v>
      </c>
      <c r="E512" s="95" t="s">
        <v>273</v>
      </c>
      <c r="F512" s="94">
        <v>-1.75</v>
      </c>
      <c r="G512" s="94">
        <v>100</v>
      </c>
      <c r="H512" s="94">
        <v>100</v>
      </c>
    </row>
    <row r="513" spans="1:8" s="30" customFormat="1">
      <c r="A513" s="90"/>
      <c r="B513" s="44" t="s">
        <v>399</v>
      </c>
      <c r="C513" s="90"/>
      <c r="D513" s="90"/>
      <c r="E513" s="95"/>
      <c r="F513" s="94"/>
      <c r="G513" s="94"/>
      <c r="H513" s="94"/>
    </row>
    <row r="514" spans="1:8" s="30" customFormat="1" ht="27">
      <c r="A514" s="90" t="s">
        <v>632</v>
      </c>
      <c r="B514" s="87" t="s">
        <v>426</v>
      </c>
      <c r="C514" s="90" t="s">
        <v>272</v>
      </c>
      <c r="D514" s="90" t="s">
        <v>634</v>
      </c>
      <c r="E514" s="95" t="s">
        <v>273</v>
      </c>
      <c r="F514" s="94">
        <v>-1.75</v>
      </c>
      <c r="G514" s="94">
        <v>100</v>
      </c>
      <c r="H514" s="94">
        <v>100</v>
      </c>
    </row>
    <row r="515" spans="1:8" s="30" customFormat="1">
      <c r="A515" s="90"/>
      <c r="B515" s="44" t="s">
        <v>428</v>
      </c>
      <c r="C515" s="90"/>
      <c r="D515" s="90"/>
      <c r="E515" s="95"/>
      <c r="F515" s="94"/>
      <c r="G515" s="94"/>
      <c r="H515" s="94"/>
    </row>
    <row r="516" spans="1:8" s="30" customFormat="1">
      <c r="A516" s="90" t="s">
        <v>635</v>
      </c>
      <c r="B516" s="87" t="s">
        <v>392</v>
      </c>
      <c r="C516" s="90" t="s">
        <v>272</v>
      </c>
      <c r="D516" s="90" t="s">
        <v>20</v>
      </c>
      <c r="E516" s="95" t="s">
        <v>273</v>
      </c>
      <c r="F516" s="94">
        <v>-1.75</v>
      </c>
      <c r="G516" s="94">
        <v>100</v>
      </c>
      <c r="H516" s="94">
        <v>100</v>
      </c>
    </row>
    <row r="517" spans="1:8" s="30" customFormat="1">
      <c r="A517" s="90"/>
      <c r="B517" s="44" t="s">
        <v>393</v>
      </c>
      <c r="C517" s="90"/>
      <c r="D517" s="90"/>
      <c r="E517" s="95"/>
      <c r="F517" s="94"/>
      <c r="G517" s="94"/>
      <c r="H517" s="94"/>
    </row>
    <row r="518" spans="1:8" s="30" customFormat="1" ht="18">
      <c r="A518" s="90" t="s">
        <v>636</v>
      </c>
      <c r="B518" s="87" t="s">
        <v>292</v>
      </c>
      <c r="C518" s="90" t="s">
        <v>272</v>
      </c>
      <c r="D518" s="90" t="s">
        <v>20</v>
      </c>
      <c r="E518" s="95" t="s">
        <v>273</v>
      </c>
      <c r="F518" s="94">
        <v>-1.05</v>
      </c>
      <c r="G518" s="94">
        <v>60</v>
      </c>
      <c r="H518" s="94">
        <v>60</v>
      </c>
    </row>
    <row r="519" spans="1:8" s="30" customFormat="1">
      <c r="A519" s="90"/>
      <c r="B519" s="44" t="s">
        <v>293</v>
      </c>
      <c r="C519" s="90"/>
      <c r="D519" s="90"/>
      <c r="E519" s="95"/>
      <c r="F519" s="94"/>
      <c r="G519" s="94"/>
      <c r="H519" s="94"/>
    </row>
    <row r="520" spans="1:8" s="30" customFormat="1">
      <c r="A520" s="90" t="s">
        <v>637</v>
      </c>
      <c r="B520" s="87" t="s">
        <v>392</v>
      </c>
      <c r="C520" s="90" t="s">
        <v>272</v>
      </c>
      <c r="D520" s="90" t="s">
        <v>20</v>
      </c>
      <c r="E520" s="95" t="s">
        <v>273</v>
      </c>
      <c r="F520" s="94">
        <v>-1.05</v>
      </c>
      <c r="G520" s="94">
        <v>60</v>
      </c>
      <c r="H520" s="94">
        <v>60</v>
      </c>
    </row>
    <row r="521" spans="1:8" s="30" customFormat="1">
      <c r="A521" s="90"/>
      <c r="B521" s="44" t="s">
        <v>393</v>
      </c>
      <c r="C521" s="90"/>
      <c r="D521" s="90"/>
      <c r="E521" s="95"/>
      <c r="F521" s="94"/>
      <c r="G521" s="94"/>
      <c r="H521" s="94"/>
    </row>
    <row r="522" spans="1:8" s="30" customFormat="1" ht="18">
      <c r="A522" s="90" t="s">
        <v>638</v>
      </c>
      <c r="B522" s="87" t="s">
        <v>496</v>
      </c>
      <c r="C522" s="90" t="s">
        <v>272</v>
      </c>
      <c r="D522" s="90" t="s">
        <v>639</v>
      </c>
      <c r="E522" s="95" t="s">
        <v>273</v>
      </c>
      <c r="F522" s="94">
        <v>-1.93</v>
      </c>
      <c r="G522" s="94">
        <v>110</v>
      </c>
      <c r="H522" s="94">
        <v>110</v>
      </c>
    </row>
    <row r="523" spans="1:8" s="30" customFormat="1">
      <c r="A523" s="90"/>
      <c r="B523" s="44" t="s">
        <v>497</v>
      </c>
      <c r="C523" s="90"/>
      <c r="D523" s="90"/>
      <c r="E523" s="95"/>
      <c r="F523" s="94"/>
      <c r="G523" s="94"/>
      <c r="H523" s="94"/>
    </row>
    <row r="524" spans="1:8" s="30" customFormat="1" ht="18">
      <c r="A524" s="90" t="s">
        <v>640</v>
      </c>
      <c r="B524" s="87" t="s">
        <v>286</v>
      </c>
      <c r="C524" s="90" t="s">
        <v>272</v>
      </c>
      <c r="D524" s="90" t="s">
        <v>552</v>
      </c>
      <c r="E524" s="95" t="s">
        <v>273</v>
      </c>
      <c r="F524" s="94">
        <v>-0.53</v>
      </c>
      <c r="G524" s="94">
        <v>30</v>
      </c>
      <c r="H524" s="94">
        <v>30</v>
      </c>
    </row>
    <row r="525" spans="1:8" s="30" customFormat="1">
      <c r="A525" s="90"/>
      <c r="B525" s="44" t="s">
        <v>287</v>
      </c>
      <c r="C525" s="90"/>
      <c r="D525" s="90"/>
      <c r="E525" s="95"/>
      <c r="F525" s="94"/>
      <c r="G525" s="94"/>
      <c r="H525" s="94"/>
    </row>
    <row r="526" spans="1:8" s="30" customFormat="1" ht="27">
      <c r="A526" s="90" t="s">
        <v>641</v>
      </c>
      <c r="B526" s="87" t="s">
        <v>426</v>
      </c>
      <c r="C526" s="90" t="s">
        <v>272</v>
      </c>
      <c r="D526" s="90" t="s">
        <v>642</v>
      </c>
      <c r="E526" s="95" t="s">
        <v>273</v>
      </c>
      <c r="F526" s="94">
        <v>-2.63</v>
      </c>
      <c r="G526" s="94">
        <v>150</v>
      </c>
      <c r="H526" s="94">
        <v>150</v>
      </c>
    </row>
    <row r="527" spans="1:8" s="30" customFormat="1">
      <c r="A527" s="90"/>
      <c r="B527" s="44" t="s">
        <v>428</v>
      </c>
      <c r="C527" s="90"/>
      <c r="D527" s="90"/>
      <c r="E527" s="95"/>
      <c r="F527" s="94"/>
      <c r="G527" s="94"/>
      <c r="H527" s="94"/>
    </row>
    <row r="528" spans="1:8" s="30" customFormat="1">
      <c r="A528" s="90" t="s">
        <v>643</v>
      </c>
      <c r="B528" s="87" t="s">
        <v>350</v>
      </c>
      <c r="C528" s="90" t="s">
        <v>272</v>
      </c>
      <c r="D528" s="90" t="s">
        <v>20</v>
      </c>
      <c r="E528" s="95" t="s">
        <v>273</v>
      </c>
      <c r="F528" s="94">
        <v>-1.05</v>
      </c>
      <c r="G528" s="94">
        <v>60</v>
      </c>
      <c r="H528" s="94">
        <v>60</v>
      </c>
    </row>
    <row r="529" spans="1:8" s="30" customFormat="1">
      <c r="A529" s="90"/>
      <c r="B529" s="44" t="s">
        <v>351</v>
      </c>
      <c r="C529" s="90"/>
      <c r="D529" s="90"/>
      <c r="E529" s="95"/>
      <c r="F529" s="94"/>
      <c r="G529" s="94"/>
      <c r="H529" s="94"/>
    </row>
    <row r="530" spans="1:8" s="30" customFormat="1" ht="18">
      <c r="A530" s="90" t="s">
        <v>644</v>
      </c>
      <c r="B530" s="87" t="s">
        <v>599</v>
      </c>
      <c r="C530" s="90" t="s">
        <v>272</v>
      </c>
      <c r="D530" s="90"/>
      <c r="E530" s="95" t="s">
        <v>273</v>
      </c>
      <c r="F530" s="94">
        <v>-4.38</v>
      </c>
      <c r="G530" s="94">
        <v>250</v>
      </c>
      <c r="H530" s="94">
        <v>250</v>
      </c>
    </row>
    <row r="531" spans="1:8" s="30" customFormat="1">
      <c r="A531" s="90"/>
      <c r="B531" s="44" t="s">
        <v>600</v>
      </c>
      <c r="C531" s="90"/>
      <c r="D531" s="90"/>
      <c r="E531" s="95"/>
      <c r="F531" s="94"/>
      <c r="G531" s="94"/>
      <c r="H531" s="94"/>
    </row>
    <row r="532" spans="1:8" s="30" customFormat="1" ht="18">
      <c r="A532" s="90" t="s">
        <v>645</v>
      </c>
      <c r="B532" s="87" t="s">
        <v>646</v>
      </c>
      <c r="C532" s="90" t="s">
        <v>272</v>
      </c>
      <c r="D532" s="90" t="s">
        <v>647</v>
      </c>
      <c r="E532" s="95" t="s">
        <v>273</v>
      </c>
      <c r="F532" s="94">
        <v>-1.75</v>
      </c>
      <c r="G532" s="94">
        <v>100</v>
      </c>
      <c r="H532" s="94">
        <v>100</v>
      </c>
    </row>
    <row r="533" spans="1:8" s="30" customFormat="1">
      <c r="A533" s="90"/>
      <c r="B533" s="44" t="s">
        <v>648</v>
      </c>
      <c r="C533" s="90"/>
      <c r="D533" s="90"/>
      <c r="E533" s="95"/>
      <c r="F533" s="94"/>
      <c r="G533" s="94"/>
      <c r="H533" s="94"/>
    </row>
    <row r="534" spans="1:8" s="30" customFormat="1" ht="18">
      <c r="A534" s="90" t="s">
        <v>649</v>
      </c>
      <c r="B534" s="87" t="s">
        <v>286</v>
      </c>
      <c r="C534" s="90" t="s">
        <v>272</v>
      </c>
      <c r="D534" s="90" t="s">
        <v>650</v>
      </c>
      <c r="E534" s="95" t="s">
        <v>273</v>
      </c>
      <c r="F534" s="94">
        <v>-4.38</v>
      </c>
      <c r="G534" s="94">
        <v>250</v>
      </c>
      <c r="H534" s="94"/>
    </row>
    <row r="535" spans="1:8" s="30" customFormat="1">
      <c r="A535" s="90"/>
      <c r="B535" s="44" t="s">
        <v>287</v>
      </c>
      <c r="C535" s="90"/>
      <c r="D535" s="90"/>
      <c r="E535" s="95"/>
      <c r="F535" s="94"/>
      <c r="G535" s="94"/>
      <c r="H535" s="94"/>
    </row>
    <row r="536" spans="1:8" s="30" customFormat="1" ht="18">
      <c r="A536" s="90" t="s">
        <v>651</v>
      </c>
      <c r="B536" s="87" t="s">
        <v>447</v>
      </c>
      <c r="C536" s="90" t="s">
        <v>272</v>
      </c>
      <c r="D536" s="90" t="s">
        <v>20</v>
      </c>
      <c r="E536" s="95" t="s">
        <v>273</v>
      </c>
      <c r="F536" s="94">
        <v>-13.13</v>
      </c>
      <c r="G536" s="94">
        <v>750</v>
      </c>
      <c r="H536" s="94">
        <v>750</v>
      </c>
    </row>
    <row r="537" spans="1:8" s="30" customFormat="1">
      <c r="A537" s="90"/>
      <c r="B537" s="44" t="s">
        <v>448</v>
      </c>
      <c r="C537" s="90"/>
      <c r="D537" s="90"/>
      <c r="E537" s="95"/>
      <c r="F537" s="94"/>
      <c r="G537" s="94"/>
      <c r="H537" s="94"/>
    </row>
    <row r="538" spans="1:8" s="30" customFormat="1">
      <c r="A538" s="90" t="s">
        <v>652</v>
      </c>
      <c r="B538" s="87" t="s">
        <v>101</v>
      </c>
      <c r="C538" s="90" t="s">
        <v>272</v>
      </c>
      <c r="D538" s="90" t="s">
        <v>653</v>
      </c>
      <c r="E538" s="95" t="s">
        <v>273</v>
      </c>
      <c r="F538" s="94">
        <v>-12.25</v>
      </c>
      <c r="G538" s="94">
        <v>700</v>
      </c>
      <c r="H538" s="94">
        <v>700</v>
      </c>
    </row>
    <row r="539" spans="1:8" s="30" customFormat="1">
      <c r="A539" s="90"/>
      <c r="B539" s="44" t="s">
        <v>284</v>
      </c>
      <c r="C539" s="90"/>
      <c r="D539" s="90"/>
      <c r="E539" s="95"/>
      <c r="F539" s="94"/>
      <c r="G539" s="94"/>
      <c r="H539" s="94"/>
    </row>
    <row r="540" spans="1:8" s="30" customFormat="1" ht="18">
      <c r="A540" s="90" t="s">
        <v>654</v>
      </c>
      <c r="B540" s="87" t="s">
        <v>280</v>
      </c>
      <c r="C540" s="90" t="s">
        <v>272</v>
      </c>
      <c r="D540" s="90" t="s">
        <v>655</v>
      </c>
      <c r="E540" s="95" t="s">
        <v>273</v>
      </c>
      <c r="F540" s="94">
        <v>-1.75</v>
      </c>
      <c r="G540" s="94">
        <v>100</v>
      </c>
      <c r="H540" s="94">
        <v>100</v>
      </c>
    </row>
    <row r="541" spans="1:8" s="30" customFormat="1">
      <c r="A541" s="90"/>
      <c r="B541" s="44" t="s">
        <v>282</v>
      </c>
      <c r="C541" s="90"/>
      <c r="D541" s="90"/>
      <c r="E541" s="95"/>
      <c r="F541" s="94"/>
      <c r="G541" s="94"/>
      <c r="H541" s="94"/>
    </row>
    <row r="542" spans="1:8" s="30" customFormat="1" ht="18">
      <c r="A542" s="90" t="s">
        <v>656</v>
      </c>
      <c r="B542" s="87" t="s">
        <v>496</v>
      </c>
      <c r="C542" s="90" t="s">
        <v>272</v>
      </c>
      <c r="D542" s="90" t="s">
        <v>657</v>
      </c>
      <c r="E542" s="95" t="s">
        <v>273</v>
      </c>
      <c r="F542" s="94">
        <v>-4.38</v>
      </c>
      <c r="G542" s="94">
        <v>250</v>
      </c>
      <c r="H542" s="94"/>
    </row>
    <row r="543" spans="1:8" s="30" customFormat="1">
      <c r="A543" s="90"/>
      <c r="B543" s="44" t="s">
        <v>497</v>
      </c>
      <c r="C543" s="90"/>
      <c r="D543" s="90"/>
      <c r="E543" s="95"/>
      <c r="F543" s="94"/>
      <c r="G543" s="94"/>
      <c r="H543" s="94"/>
    </row>
    <row r="544" spans="1:8" s="30" customFormat="1">
      <c r="A544" s="90" t="s">
        <v>658</v>
      </c>
      <c r="B544" s="87" t="s">
        <v>311</v>
      </c>
      <c r="C544" s="90" t="s">
        <v>272</v>
      </c>
      <c r="D544" s="90"/>
      <c r="E544" s="95" t="s">
        <v>273</v>
      </c>
      <c r="F544" s="94">
        <v>-1.05</v>
      </c>
      <c r="G544" s="94">
        <v>60</v>
      </c>
      <c r="H544" s="94">
        <v>60</v>
      </c>
    </row>
    <row r="545" spans="1:8" s="30" customFormat="1">
      <c r="A545" s="90"/>
      <c r="B545" s="44" t="s">
        <v>313</v>
      </c>
      <c r="C545" s="90"/>
      <c r="D545" s="90"/>
      <c r="E545" s="95"/>
      <c r="F545" s="94"/>
      <c r="G545" s="94"/>
      <c r="H545" s="94"/>
    </row>
    <row r="546" spans="1:8" s="30" customFormat="1">
      <c r="A546" s="90" t="s">
        <v>658</v>
      </c>
      <c r="B546" s="87" t="s">
        <v>437</v>
      </c>
      <c r="C546" s="90" t="s">
        <v>272</v>
      </c>
      <c r="D546" s="90" t="s">
        <v>339</v>
      </c>
      <c r="E546" s="95" t="s">
        <v>273</v>
      </c>
      <c r="F546" s="94">
        <v>-0.35</v>
      </c>
      <c r="G546" s="94">
        <v>20</v>
      </c>
      <c r="H546" s="94">
        <v>20</v>
      </c>
    </row>
    <row r="547" spans="1:8" s="30" customFormat="1">
      <c r="A547" s="90"/>
      <c r="B547" s="44" t="s">
        <v>438</v>
      </c>
      <c r="C547" s="90"/>
      <c r="D547" s="90"/>
      <c r="E547" s="95"/>
      <c r="F547" s="94"/>
      <c r="G547" s="94"/>
      <c r="H547" s="94"/>
    </row>
    <row r="548" spans="1:8" s="30" customFormat="1" ht="18">
      <c r="A548" s="90" t="s">
        <v>659</v>
      </c>
      <c r="B548" s="87" t="s">
        <v>345</v>
      </c>
      <c r="C548" s="90" t="s">
        <v>272</v>
      </c>
      <c r="D548" s="90" t="s">
        <v>334</v>
      </c>
      <c r="E548" s="95" t="s">
        <v>273</v>
      </c>
      <c r="F548" s="94">
        <v>-0.35</v>
      </c>
      <c r="G548" s="94">
        <v>20</v>
      </c>
      <c r="H548" s="94">
        <v>20</v>
      </c>
    </row>
    <row r="549" spans="1:8" s="30" customFormat="1">
      <c r="A549" s="90"/>
      <c r="B549" s="44" t="s">
        <v>346</v>
      </c>
      <c r="C549" s="90"/>
      <c r="D549" s="90"/>
      <c r="E549" s="95"/>
      <c r="F549" s="94"/>
      <c r="G549" s="94"/>
      <c r="H549" s="94"/>
    </row>
    <row r="550" spans="1:8" s="30" customFormat="1" ht="27">
      <c r="A550" s="90" t="s">
        <v>660</v>
      </c>
      <c r="B550" s="87" t="s">
        <v>483</v>
      </c>
      <c r="C550" s="90" t="s">
        <v>272</v>
      </c>
      <c r="D550" s="90"/>
      <c r="E550" s="95" t="s">
        <v>273</v>
      </c>
      <c r="F550" s="94">
        <v>-1.75</v>
      </c>
      <c r="G550" s="94">
        <v>100</v>
      </c>
      <c r="H550" s="94">
        <v>100</v>
      </c>
    </row>
    <row r="551" spans="1:8" s="30" customFormat="1">
      <c r="A551" s="90"/>
      <c r="B551" s="44" t="s">
        <v>484</v>
      </c>
      <c r="C551" s="90"/>
      <c r="D551" s="90"/>
      <c r="E551" s="95"/>
      <c r="F551" s="94"/>
      <c r="G551" s="94"/>
      <c r="H551" s="94"/>
    </row>
    <row r="552" spans="1:8" s="30" customFormat="1" ht="18">
      <c r="A552" s="90" t="s">
        <v>661</v>
      </c>
      <c r="B552" s="87" t="s">
        <v>442</v>
      </c>
      <c r="C552" s="90" t="s">
        <v>272</v>
      </c>
      <c r="D552" s="90"/>
      <c r="E552" s="95" t="s">
        <v>273</v>
      </c>
      <c r="F552" s="94">
        <v>-2.1</v>
      </c>
      <c r="G552" s="94">
        <v>120</v>
      </c>
      <c r="H552" s="94">
        <v>120</v>
      </c>
    </row>
    <row r="553" spans="1:8" s="30" customFormat="1">
      <c r="A553" s="90"/>
      <c r="B553" s="44" t="s">
        <v>443</v>
      </c>
      <c r="C553" s="90"/>
      <c r="D553" s="90"/>
      <c r="E553" s="95"/>
      <c r="F553" s="94"/>
      <c r="G553" s="94"/>
      <c r="H553" s="94"/>
    </row>
    <row r="554" spans="1:8" s="30" customFormat="1" ht="18">
      <c r="A554" s="90" t="s">
        <v>662</v>
      </c>
      <c r="B554" s="87" t="s">
        <v>276</v>
      </c>
      <c r="C554" s="90" t="s">
        <v>272</v>
      </c>
      <c r="D554" s="90" t="s">
        <v>458</v>
      </c>
      <c r="E554" s="95" t="s">
        <v>273</v>
      </c>
      <c r="F554" s="94">
        <v>-4.38</v>
      </c>
      <c r="G554" s="94">
        <v>250</v>
      </c>
      <c r="H554" s="94">
        <v>250</v>
      </c>
    </row>
    <row r="555" spans="1:8" s="30" customFormat="1">
      <c r="A555" s="90"/>
      <c r="B555" s="44" t="s">
        <v>278</v>
      </c>
      <c r="C555" s="90"/>
      <c r="D555" s="90"/>
      <c r="E555" s="95"/>
      <c r="F555" s="94"/>
      <c r="G555" s="94"/>
      <c r="H555" s="94"/>
    </row>
    <row r="556" spans="1:8" s="30" customFormat="1" ht="18">
      <c r="A556" s="90" t="s">
        <v>663</v>
      </c>
      <c r="B556" s="87" t="s">
        <v>374</v>
      </c>
      <c r="C556" s="90" t="s">
        <v>272</v>
      </c>
      <c r="D556" s="90"/>
      <c r="E556" s="95" t="s">
        <v>273</v>
      </c>
      <c r="F556" s="94">
        <v>-1.05</v>
      </c>
      <c r="G556" s="94">
        <v>60</v>
      </c>
      <c r="H556" s="94">
        <v>60</v>
      </c>
    </row>
    <row r="557" spans="1:8" s="30" customFormat="1">
      <c r="A557" s="90"/>
      <c r="B557" s="44" t="s">
        <v>375</v>
      </c>
      <c r="C557" s="90"/>
      <c r="D557" s="90"/>
      <c r="E557" s="95"/>
      <c r="F557" s="94"/>
      <c r="G557" s="94"/>
      <c r="H557" s="94"/>
    </row>
    <row r="558" spans="1:8" s="30" customFormat="1" ht="18">
      <c r="A558" s="90" t="s">
        <v>664</v>
      </c>
      <c r="B558" s="87" t="s">
        <v>330</v>
      </c>
      <c r="C558" s="90" t="s">
        <v>272</v>
      </c>
      <c r="D558" s="90"/>
      <c r="E558" s="95" t="s">
        <v>273</v>
      </c>
      <c r="F558" s="94">
        <v>-2.1</v>
      </c>
      <c r="G558" s="94">
        <v>120</v>
      </c>
      <c r="H558" s="94">
        <v>120</v>
      </c>
    </row>
    <row r="559" spans="1:8" s="30" customFormat="1">
      <c r="A559" s="90"/>
      <c r="B559" s="44" t="s">
        <v>331</v>
      </c>
      <c r="C559" s="90"/>
      <c r="D559" s="90"/>
      <c r="E559" s="95"/>
      <c r="F559" s="94"/>
      <c r="G559" s="94"/>
      <c r="H559" s="94"/>
    </row>
    <row r="560" spans="1:8" s="30" customFormat="1" ht="18">
      <c r="A560" s="90" t="s">
        <v>665</v>
      </c>
      <c r="B560" s="87" t="s">
        <v>280</v>
      </c>
      <c r="C560" s="90" t="s">
        <v>272</v>
      </c>
      <c r="D560" s="90" t="s">
        <v>467</v>
      </c>
      <c r="E560" s="95" t="s">
        <v>273</v>
      </c>
      <c r="F560" s="94">
        <v>-1.05</v>
      </c>
      <c r="G560" s="94">
        <v>60</v>
      </c>
      <c r="H560" s="94">
        <v>60</v>
      </c>
    </row>
    <row r="561" spans="1:8" s="30" customFormat="1">
      <c r="A561" s="90"/>
      <c r="B561" s="44" t="s">
        <v>282</v>
      </c>
      <c r="C561" s="90"/>
      <c r="D561" s="90"/>
      <c r="E561" s="95"/>
      <c r="F561" s="94"/>
      <c r="G561" s="94"/>
      <c r="H561" s="94"/>
    </row>
    <row r="562" spans="1:8" s="30" customFormat="1" ht="18">
      <c r="A562" s="90" t="s">
        <v>666</v>
      </c>
      <c r="B562" s="87" t="s">
        <v>457</v>
      </c>
      <c r="C562" s="90" t="s">
        <v>272</v>
      </c>
      <c r="D562" s="90"/>
      <c r="E562" s="95" t="s">
        <v>273</v>
      </c>
      <c r="F562" s="94">
        <v>-0.88</v>
      </c>
      <c r="G562" s="94">
        <v>50</v>
      </c>
      <c r="H562" s="94">
        <v>50</v>
      </c>
    </row>
    <row r="563" spans="1:8" s="30" customFormat="1">
      <c r="A563" s="90"/>
      <c r="B563" s="44" t="s">
        <v>459</v>
      </c>
      <c r="C563" s="90"/>
      <c r="D563" s="90"/>
      <c r="E563" s="95"/>
      <c r="F563" s="94"/>
      <c r="G563" s="94"/>
      <c r="H563" s="94"/>
    </row>
    <row r="564" spans="1:8" s="30" customFormat="1">
      <c r="A564" s="90" t="s">
        <v>667</v>
      </c>
      <c r="B564" s="87" t="s">
        <v>318</v>
      </c>
      <c r="C564" s="90" t="s">
        <v>272</v>
      </c>
      <c r="D564" s="90" t="s">
        <v>20</v>
      </c>
      <c r="E564" s="95" t="s">
        <v>273</v>
      </c>
      <c r="F564" s="94">
        <v>-0.88</v>
      </c>
      <c r="G564" s="94">
        <v>50</v>
      </c>
      <c r="H564" s="94">
        <v>50</v>
      </c>
    </row>
    <row r="565" spans="1:8" s="30" customFormat="1">
      <c r="A565" s="90"/>
      <c r="B565" s="44" t="s">
        <v>320</v>
      </c>
      <c r="C565" s="90"/>
      <c r="D565" s="90"/>
      <c r="E565" s="95"/>
      <c r="F565" s="94"/>
      <c r="G565" s="94"/>
      <c r="H565" s="94"/>
    </row>
    <row r="566" spans="1:8" s="30" customFormat="1" ht="18">
      <c r="A566" s="90" t="s">
        <v>667</v>
      </c>
      <c r="B566" s="87" t="s">
        <v>477</v>
      </c>
      <c r="C566" s="90" t="s">
        <v>272</v>
      </c>
      <c r="D566" s="90"/>
      <c r="E566" s="95" t="s">
        <v>273</v>
      </c>
      <c r="F566" s="94">
        <v>-1.05</v>
      </c>
      <c r="G566" s="94">
        <v>60</v>
      </c>
      <c r="H566" s="94">
        <v>60</v>
      </c>
    </row>
    <row r="567" spans="1:8" s="30" customFormat="1">
      <c r="A567" s="90"/>
      <c r="B567" s="44" t="s">
        <v>478</v>
      </c>
      <c r="C567" s="90"/>
      <c r="D567" s="90"/>
      <c r="E567" s="95"/>
      <c r="F567" s="94"/>
      <c r="G567" s="94"/>
      <c r="H567" s="94"/>
    </row>
    <row r="568" spans="1:8" s="30" customFormat="1" ht="18">
      <c r="A568" s="90" t="s">
        <v>668</v>
      </c>
      <c r="B568" s="87" t="s">
        <v>374</v>
      </c>
      <c r="C568" s="90" t="s">
        <v>272</v>
      </c>
      <c r="D568" s="90"/>
      <c r="E568" s="95" t="s">
        <v>273</v>
      </c>
      <c r="F568" s="94">
        <v>-1.05</v>
      </c>
      <c r="G568" s="94">
        <v>60</v>
      </c>
      <c r="H568" s="94">
        <v>60</v>
      </c>
    </row>
    <row r="569" spans="1:8" s="30" customFormat="1">
      <c r="A569" s="90"/>
      <c r="B569" s="44" t="s">
        <v>375</v>
      </c>
      <c r="C569" s="90"/>
      <c r="D569" s="90"/>
      <c r="E569" s="95"/>
      <c r="F569" s="94"/>
      <c r="G569" s="94"/>
      <c r="H569" s="94"/>
    </row>
    <row r="570" spans="1:8" s="30" customFormat="1" ht="18">
      <c r="A570" s="90" t="s">
        <v>669</v>
      </c>
      <c r="B570" s="87" t="s">
        <v>286</v>
      </c>
      <c r="C570" s="90" t="s">
        <v>272</v>
      </c>
      <c r="D570" s="90" t="s">
        <v>20</v>
      </c>
      <c r="E570" s="95" t="s">
        <v>273</v>
      </c>
      <c r="F570" s="94">
        <v>-2.1</v>
      </c>
      <c r="G570" s="94">
        <v>120</v>
      </c>
      <c r="H570" s="94">
        <v>120</v>
      </c>
    </row>
    <row r="571" spans="1:8" s="30" customFormat="1">
      <c r="A571" s="90"/>
      <c r="B571" s="44" t="s">
        <v>287</v>
      </c>
      <c r="C571" s="90"/>
      <c r="D571" s="90"/>
      <c r="E571" s="95"/>
      <c r="F571" s="94"/>
      <c r="G571" s="94"/>
      <c r="H571" s="94"/>
    </row>
    <row r="572" spans="1:8" s="30" customFormat="1" ht="18">
      <c r="A572" s="90" t="s">
        <v>670</v>
      </c>
      <c r="B572" s="87" t="s">
        <v>442</v>
      </c>
      <c r="C572" s="90" t="s">
        <v>272</v>
      </c>
      <c r="D572" s="90"/>
      <c r="E572" s="95" t="s">
        <v>273</v>
      </c>
      <c r="F572" s="94">
        <v>-4.2</v>
      </c>
      <c r="G572" s="94">
        <v>240</v>
      </c>
      <c r="H572" s="94">
        <v>240</v>
      </c>
    </row>
    <row r="573" spans="1:8" s="30" customFormat="1">
      <c r="A573" s="90"/>
      <c r="B573" s="44" t="s">
        <v>443</v>
      </c>
      <c r="C573" s="90"/>
      <c r="D573" s="90"/>
      <c r="E573" s="95"/>
      <c r="F573" s="94"/>
      <c r="G573" s="94"/>
      <c r="H573" s="94"/>
    </row>
    <row r="574" spans="1:8" s="30" customFormat="1" ht="18">
      <c r="A574" s="90" t="s">
        <v>671</v>
      </c>
      <c r="B574" s="87" t="s">
        <v>330</v>
      </c>
      <c r="C574" s="90" t="s">
        <v>272</v>
      </c>
      <c r="D574" s="90"/>
      <c r="E574" s="95" t="s">
        <v>273</v>
      </c>
      <c r="F574" s="94">
        <v>-2.1</v>
      </c>
      <c r="G574" s="94">
        <v>120</v>
      </c>
      <c r="H574" s="94">
        <v>120</v>
      </c>
    </row>
    <row r="575" spans="1:8" s="30" customFormat="1">
      <c r="A575" s="90"/>
      <c r="B575" s="44" t="s">
        <v>331</v>
      </c>
      <c r="C575" s="90"/>
      <c r="D575" s="90"/>
      <c r="E575" s="95"/>
      <c r="F575" s="94"/>
      <c r="G575" s="94"/>
      <c r="H575" s="94"/>
    </row>
    <row r="576" spans="1:8" s="30" customFormat="1" ht="18">
      <c r="A576" s="90" t="s">
        <v>672</v>
      </c>
      <c r="B576" s="87" t="s">
        <v>345</v>
      </c>
      <c r="C576" s="90" t="s">
        <v>272</v>
      </c>
      <c r="D576" s="90" t="s">
        <v>20</v>
      </c>
      <c r="E576" s="95" t="s">
        <v>273</v>
      </c>
      <c r="F576" s="94">
        <v>-2.1</v>
      </c>
      <c r="G576" s="94">
        <v>120</v>
      </c>
      <c r="H576" s="94">
        <v>120</v>
      </c>
    </row>
    <row r="577" spans="1:8" s="30" customFormat="1">
      <c r="A577" s="90"/>
      <c r="B577" s="44" t="s">
        <v>346</v>
      </c>
      <c r="C577" s="90"/>
      <c r="D577" s="90"/>
      <c r="E577" s="95"/>
      <c r="F577" s="94"/>
      <c r="G577" s="94"/>
      <c r="H577" s="94"/>
    </row>
    <row r="578" spans="1:8" s="30" customFormat="1" ht="18">
      <c r="A578" s="90" t="s">
        <v>673</v>
      </c>
      <c r="B578" s="87" t="s">
        <v>345</v>
      </c>
      <c r="C578" s="90" t="s">
        <v>272</v>
      </c>
      <c r="D578" s="90" t="s">
        <v>20</v>
      </c>
      <c r="E578" s="95" t="s">
        <v>273</v>
      </c>
      <c r="F578" s="94">
        <v>-1.75</v>
      </c>
      <c r="G578" s="94">
        <v>100</v>
      </c>
      <c r="H578" s="94">
        <v>100</v>
      </c>
    </row>
    <row r="579" spans="1:8" s="30" customFormat="1">
      <c r="A579" s="90"/>
      <c r="B579" s="44" t="s">
        <v>346</v>
      </c>
      <c r="C579" s="90"/>
      <c r="D579" s="90"/>
      <c r="E579" s="95"/>
      <c r="F579" s="94"/>
      <c r="G579" s="94"/>
      <c r="H579" s="94"/>
    </row>
    <row r="580" spans="1:8" s="30" customFormat="1" ht="18">
      <c r="A580" s="90" t="s">
        <v>674</v>
      </c>
      <c r="B580" s="87" t="s">
        <v>477</v>
      </c>
      <c r="C580" s="90" t="s">
        <v>272</v>
      </c>
      <c r="D580" s="90"/>
      <c r="E580" s="95" t="s">
        <v>273</v>
      </c>
      <c r="F580" s="94">
        <v>-1.05</v>
      </c>
      <c r="G580" s="94">
        <v>60</v>
      </c>
      <c r="H580" s="94">
        <v>60</v>
      </c>
    </row>
    <row r="581" spans="1:8" s="30" customFormat="1">
      <c r="A581" s="90"/>
      <c r="B581" s="44" t="s">
        <v>478</v>
      </c>
      <c r="C581" s="90"/>
      <c r="D581" s="90"/>
      <c r="E581" s="95"/>
      <c r="F581" s="94"/>
      <c r="G581" s="94"/>
      <c r="H581" s="94"/>
    </row>
    <row r="582" spans="1:8" s="30" customFormat="1" ht="18">
      <c r="A582" s="90" t="s">
        <v>675</v>
      </c>
      <c r="B582" s="87" t="s">
        <v>374</v>
      </c>
      <c r="C582" s="90" t="s">
        <v>272</v>
      </c>
      <c r="D582" s="90"/>
      <c r="E582" s="95" t="s">
        <v>273</v>
      </c>
      <c r="F582" s="94">
        <v>-1.05</v>
      </c>
      <c r="G582" s="94">
        <v>60</v>
      </c>
      <c r="H582" s="94">
        <v>60</v>
      </c>
    </row>
    <row r="583" spans="1:8" s="30" customFormat="1">
      <c r="A583" s="90"/>
      <c r="B583" s="44" t="s">
        <v>375</v>
      </c>
      <c r="C583" s="90"/>
      <c r="D583" s="90"/>
      <c r="E583" s="95"/>
      <c r="F583" s="94"/>
      <c r="G583" s="94"/>
      <c r="H583" s="94"/>
    </row>
    <row r="584" spans="1:8" s="30" customFormat="1" ht="18">
      <c r="A584" s="90" t="s">
        <v>676</v>
      </c>
      <c r="B584" s="87" t="s">
        <v>415</v>
      </c>
      <c r="C584" s="90" t="s">
        <v>272</v>
      </c>
      <c r="D584" s="90" t="s">
        <v>20</v>
      </c>
      <c r="E584" s="95" t="s">
        <v>273</v>
      </c>
      <c r="F584" s="94">
        <v>-0.88</v>
      </c>
      <c r="G584" s="94">
        <v>50</v>
      </c>
      <c r="H584" s="94">
        <v>50</v>
      </c>
    </row>
    <row r="585" spans="1:8" s="30" customFormat="1">
      <c r="A585" s="90"/>
      <c r="B585" s="44" t="s">
        <v>416</v>
      </c>
      <c r="C585" s="90"/>
      <c r="D585" s="90"/>
      <c r="E585" s="95"/>
      <c r="F585" s="94"/>
      <c r="G585" s="94"/>
      <c r="H585" s="94"/>
    </row>
    <row r="586" spans="1:8" s="30" customFormat="1" ht="18">
      <c r="A586" s="90" t="s">
        <v>677</v>
      </c>
      <c r="B586" s="87" t="s">
        <v>280</v>
      </c>
      <c r="C586" s="90" t="s">
        <v>272</v>
      </c>
      <c r="D586" s="90"/>
      <c r="E586" s="95" t="s">
        <v>273</v>
      </c>
      <c r="F586" s="94">
        <v>-2.1</v>
      </c>
      <c r="G586" s="94">
        <v>120</v>
      </c>
      <c r="H586" s="94">
        <v>120</v>
      </c>
    </row>
    <row r="587" spans="1:8" s="30" customFormat="1">
      <c r="A587" s="90"/>
      <c r="B587" s="44" t="s">
        <v>282</v>
      </c>
      <c r="C587" s="90"/>
      <c r="D587" s="90"/>
      <c r="E587" s="95"/>
      <c r="F587" s="94"/>
      <c r="G587" s="94"/>
      <c r="H587" s="94"/>
    </row>
    <row r="588" spans="1:8" s="30" customFormat="1" ht="18">
      <c r="A588" s="90" t="s">
        <v>678</v>
      </c>
      <c r="B588" s="87" t="s">
        <v>415</v>
      </c>
      <c r="C588" s="90" t="s">
        <v>272</v>
      </c>
      <c r="D588" s="90" t="s">
        <v>20</v>
      </c>
      <c r="E588" s="95" t="s">
        <v>273</v>
      </c>
      <c r="F588" s="94">
        <v>-0.88</v>
      </c>
      <c r="G588" s="94">
        <v>50</v>
      </c>
      <c r="H588" s="94">
        <v>50</v>
      </c>
    </row>
    <row r="589" spans="1:8" s="30" customFormat="1">
      <c r="A589" s="90"/>
      <c r="B589" s="44" t="s">
        <v>416</v>
      </c>
      <c r="C589" s="90"/>
      <c r="D589" s="90"/>
      <c r="E589" s="95"/>
      <c r="F589" s="94"/>
      <c r="G589" s="94"/>
      <c r="H589" s="94"/>
    </row>
    <row r="590" spans="1:8" s="30" customFormat="1" ht="18">
      <c r="A590" s="90" t="s">
        <v>679</v>
      </c>
      <c r="B590" s="87" t="s">
        <v>374</v>
      </c>
      <c r="C590" s="90" t="s">
        <v>272</v>
      </c>
      <c r="D590" s="90"/>
      <c r="E590" s="95" t="s">
        <v>273</v>
      </c>
      <c r="F590" s="94">
        <v>-0.88</v>
      </c>
      <c r="G590" s="94">
        <v>50</v>
      </c>
      <c r="H590" s="94">
        <v>50</v>
      </c>
    </row>
    <row r="591" spans="1:8" s="30" customFormat="1">
      <c r="A591" s="90"/>
      <c r="B591" s="44" t="s">
        <v>375</v>
      </c>
      <c r="C591" s="90"/>
      <c r="D591" s="90"/>
      <c r="E591" s="95"/>
      <c r="F591" s="94"/>
      <c r="G591" s="94"/>
      <c r="H591" s="94"/>
    </row>
    <row r="592" spans="1:8" s="30" customFormat="1" ht="18">
      <c r="A592" s="90" t="s">
        <v>680</v>
      </c>
      <c r="B592" s="87" t="s">
        <v>477</v>
      </c>
      <c r="C592" s="90" t="s">
        <v>272</v>
      </c>
      <c r="D592" s="90"/>
      <c r="E592" s="95" t="s">
        <v>273</v>
      </c>
      <c r="F592" s="94">
        <v>-3.33</v>
      </c>
      <c r="G592" s="94">
        <v>190</v>
      </c>
      <c r="H592" s="94">
        <v>190</v>
      </c>
    </row>
    <row r="593" spans="1:8" s="30" customFormat="1">
      <c r="A593" s="90"/>
      <c r="B593" s="44" t="s">
        <v>478</v>
      </c>
      <c r="C593" s="90"/>
      <c r="D593" s="90"/>
      <c r="E593" s="95"/>
      <c r="F593" s="94"/>
      <c r="G593" s="94"/>
      <c r="H593" s="94"/>
    </row>
    <row r="594" spans="1:8" s="30" customFormat="1" ht="18">
      <c r="A594" s="90" t="s">
        <v>680</v>
      </c>
      <c r="B594" s="87" t="s">
        <v>286</v>
      </c>
      <c r="C594" s="90" t="s">
        <v>272</v>
      </c>
      <c r="D594" s="90" t="s">
        <v>20</v>
      </c>
      <c r="E594" s="95" t="s">
        <v>273</v>
      </c>
      <c r="F594" s="94">
        <v>-0.88</v>
      </c>
      <c r="G594" s="94">
        <v>50</v>
      </c>
      <c r="H594" s="94">
        <v>50</v>
      </c>
    </row>
    <row r="595" spans="1:8" s="30" customFormat="1">
      <c r="A595" s="90"/>
      <c r="B595" s="44" t="s">
        <v>287</v>
      </c>
      <c r="C595" s="90"/>
      <c r="D595" s="90"/>
      <c r="E595" s="95"/>
      <c r="F595" s="94"/>
      <c r="G595" s="94"/>
      <c r="H595" s="94"/>
    </row>
    <row r="596" spans="1:8" s="30" customFormat="1" ht="18">
      <c r="A596" s="90" t="s">
        <v>681</v>
      </c>
      <c r="B596" s="87" t="s">
        <v>280</v>
      </c>
      <c r="C596" s="90" t="s">
        <v>272</v>
      </c>
      <c r="D596" s="90" t="s">
        <v>682</v>
      </c>
      <c r="E596" s="95" t="s">
        <v>273</v>
      </c>
      <c r="F596" s="94">
        <v>-1.75</v>
      </c>
      <c r="G596" s="94">
        <v>100</v>
      </c>
      <c r="H596" s="94">
        <v>100</v>
      </c>
    </row>
    <row r="597" spans="1:8" s="30" customFormat="1">
      <c r="A597" s="90"/>
      <c r="B597" s="44" t="s">
        <v>282</v>
      </c>
      <c r="C597" s="90"/>
      <c r="D597" s="90"/>
      <c r="E597" s="95"/>
      <c r="F597" s="94"/>
      <c r="G597" s="94"/>
      <c r="H597" s="94"/>
    </row>
    <row r="598" spans="1:8" s="30" customFormat="1">
      <c r="A598" s="90" t="s">
        <v>683</v>
      </c>
      <c r="B598" s="87" t="s">
        <v>79</v>
      </c>
      <c r="C598" s="90" t="s">
        <v>272</v>
      </c>
      <c r="D598" s="90" t="s">
        <v>20</v>
      </c>
      <c r="E598" s="95" t="s">
        <v>273</v>
      </c>
      <c r="F598" s="94">
        <v>-2.1</v>
      </c>
      <c r="G598" s="94">
        <v>120</v>
      </c>
      <c r="H598" s="94">
        <v>120</v>
      </c>
    </row>
    <row r="599" spans="1:8" s="30" customFormat="1">
      <c r="A599" s="90"/>
      <c r="B599" s="44" t="s">
        <v>395</v>
      </c>
      <c r="C599" s="90"/>
      <c r="D599" s="90"/>
      <c r="E599" s="95"/>
      <c r="F599" s="94"/>
      <c r="G599" s="94"/>
      <c r="H599" s="94"/>
    </row>
    <row r="600" spans="1:8" s="30" customFormat="1" ht="18">
      <c r="A600" s="90" t="s">
        <v>684</v>
      </c>
      <c r="B600" s="87" t="s">
        <v>374</v>
      </c>
      <c r="C600" s="90" t="s">
        <v>272</v>
      </c>
      <c r="D600" s="90"/>
      <c r="E600" s="95" t="s">
        <v>273</v>
      </c>
      <c r="F600" s="94">
        <v>-2.98</v>
      </c>
      <c r="G600" s="94">
        <v>170</v>
      </c>
      <c r="H600" s="94">
        <v>170</v>
      </c>
    </row>
    <row r="601" spans="1:8" s="30" customFormat="1">
      <c r="A601" s="90"/>
      <c r="B601" s="44" t="s">
        <v>375</v>
      </c>
      <c r="C601" s="90"/>
      <c r="D601" s="90"/>
      <c r="E601" s="95"/>
      <c r="F601" s="94"/>
      <c r="G601" s="94"/>
      <c r="H601" s="94"/>
    </row>
    <row r="602" spans="1:8" s="30" customFormat="1" ht="18">
      <c r="A602" s="90" t="s">
        <v>685</v>
      </c>
      <c r="B602" s="87" t="s">
        <v>286</v>
      </c>
      <c r="C602" s="90" t="s">
        <v>272</v>
      </c>
      <c r="D602" s="90" t="s">
        <v>686</v>
      </c>
      <c r="E602" s="95" t="s">
        <v>273</v>
      </c>
      <c r="F602" s="94">
        <v>-0.88</v>
      </c>
      <c r="G602" s="94">
        <v>50</v>
      </c>
      <c r="H602" s="94">
        <v>50</v>
      </c>
    </row>
    <row r="603" spans="1:8" s="30" customFormat="1">
      <c r="A603" s="90"/>
      <c r="B603" s="44" t="s">
        <v>287</v>
      </c>
      <c r="C603" s="90"/>
      <c r="D603" s="90"/>
      <c r="E603" s="95"/>
      <c r="F603" s="94"/>
      <c r="G603" s="94"/>
      <c r="H603" s="94"/>
    </row>
    <row r="604" spans="1:8" s="30" customFormat="1" ht="18">
      <c r="A604" s="90" t="s">
        <v>687</v>
      </c>
      <c r="B604" s="87" t="s">
        <v>415</v>
      </c>
      <c r="C604" s="90" t="s">
        <v>272</v>
      </c>
      <c r="D604" s="90" t="s">
        <v>688</v>
      </c>
      <c r="E604" s="95" t="s">
        <v>273</v>
      </c>
      <c r="F604" s="94">
        <v>-2.1</v>
      </c>
      <c r="G604" s="94">
        <v>120</v>
      </c>
      <c r="H604" s="94">
        <v>120</v>
      </c>
    </row>
    <row r="605" spans="1:8" s="30" customFormat="1">
      <c r="A605" s="90"/>
      <c r="B605" s="44" t="s">
        <v>416</v>
      </c>
      <c r="C605" s="90"/>
      <c r="D605" s="90"/>
      <c r="E605" s="95"/>
      <c r="F605" s="94"/>
      <c r="G605" s="94"/>
      <c r="H605" s="94"/>
    </row>
    <row r="606" spans="1:8" s="30" customFormat="1">
      <c r="A606" s="90" t="s">
        <v>689</v>
      </c>
      <c r="B606" s="87" t="s">
        <v>437</v>
      </c>
      <c r="C606" s="90" t="s">
        <v>272</v>
      </c>
      <c r="D606" s="90" t="s">
        <v>690</v>
      </c>
      <c r="E606" s="95" t="s">
        <v>273</v>
      </c>
      <c r="F606" s="94">
        <v>-15.75</v>
      </c>
      <c r="G606" s="94">
        <v>900</v>
      </c>
      <c r="H606" s="94"/>
    </row>
    <row r="607" spans="1:8" s="30" customFormat="1">
      <c r="A607" s="90"/>
      <c r="B607" s="44" t="s">
        <v>438</v>
      </c>
      <c r="C607" s="90"/>
      <c r="D607" s="90"/>
      <c r="E607" s="95"/>
      <c r="F607" s="94"/>
      <c r="G607" s="94"/>
      <c r="H607" s="94"/>
    </row>
    <row r="608" spans="1:8" s="30" customFormat="1" ht="18">
      <c r="A608" s="90" t="s">
        <v>691</v>
      </c>
      <c r="B608" s="87" t="s">
        <v>280</v>
      </c>
      <c r="C608" s="90" t="s">
        <v>272</v>
      </c>
      <c r="D608" s="90"/>
      <c r="E608" s="95" t="s">
        <v>273</v>
      </c>
      <c r="F608" s="94">
        <v>-2.1</v>
      </c>
      <c r="G608" s="94">
        <v>120</v>
      </c>
      <c r="H608" s="94">
        <v>120</v>
      </c>
    </row>
    <row r="609" spans="1:8" s="30" customFormat="1">
      <c r="A609" s="90"/>
      <c r="B609" s="44" t="s">
        <v>282</v>
      </c>
      <c r="C609" s="90"/>
      <c r="D609" s="90"/>
      <c r="E609" s="95"/>
      <c r="F609" s="94"/>
      <c r="G609" s="94"/>
      <c r="H609" s="94"/>
    </row>
    <row r="610" spans="1:8" s="30" customFormat="1" ht="18">
      <c r="A610" s="90" t="s">
        <v>692</v>
      </c>
      <c r="B610" s="87" t="s">
        <v>358</v>
      </c>
      <c r="C610" s="90" t="s">
        <v>272</v>
      </c>
      <c r="D610" s="90" t="s">
        <v>20</v>
      </c>
      <c r="E610" s="95" t="s">
        <v>273</v>
      </c>
      <c r="F610" s="94">
        <v>-1.05</v>
      </c>
      <c r="G610" s="94">
        <v>60</v>
      </c>
      <c r="H610" s="94">
        <v>60</v>
      </c>
    </row>
    <row r="611" spans="1:8" s="30" customFormat="1">
      <c r="A611" s="90"/>
      <c r="B611" s="44" t="s">
        <v>359</v>
      </c>
      <c r="C611" s="90"/>
      <c r="D611" s="90"/>
      <c r="E611" s="95"/>
      <c r="F611" s="94"/>
      <c r="G611" s="94"/>
      <c r="H611" s="94"/>
    </row>
    <row r="612" spans="1:8" s="30" customFormat="1">
      <c r="A612" s="90" t="s">
        <v>693</v>
      </c>
      <c r="B612" s="87" t="s">
        <v>311</v>
      </c>
      <c r="C612" s="90" t="s">
        <v>272</v>
      </c>
      <c r="D612" s="90"/>
      <c r="E612" s="95" t="s">
        <v>273</v>
      </c>
      <c r="F612" s="94">
        <v>-0.88</v>
      </c>
      <c r="G612" s="94">
        <v>50</v>
      </c>
      <c r="H612" s="94">
        <v>50</v>
      </c>
    </row>
    <row r="613" spans="1:8" s="30" customFormat="1">
      <c r="A613" s="90"/>
      <c r="B613" s="44" t="s">
        <v>313</v>
      </c>
      <c r="C613" s="90"/>
      <c r="D613" s="90"/>
      <c r="E613" s="95"/>
      <c r="F613" s="94"/>
      <c r="G613" s="94"/>
      <c r="H613" s="94"/>
    </row>
    <row r="614" spans="1:8" s="30" customFormat="1" ht="18">
      <c r="A614" s="90" t="s">
        <v>694</v>
      </c>
      <c r="B614" s="87" t="s">
        <v>496</v>
      </c>
      <c r="C614" s="90" t="s">
        <v>272</v>
      </c>
      <c r="D614" s="90"/>
      <c r="E614" s="95" t="s">
        <v>273</v>
      </c>
      <c r="F614" s="94">
        <v>-0.53</v>
      </c>
      <c r="G614" s="94">
        <v>30</v>
      </c>
      <c r="H614" s="94">
        <v>30</v>
      </c>
    </row>
    <row r="615" spans="1:8" s="30" customFormat="1">
      <c r="A615" s="90"/>
      <c r="B615" s="44" t="s">
        <v>497</v>
      </c>
      <c r="C615" s="90"/>
      <c r="D615" s="90"/>
      <c r="E615" s="95"/>
      <c r="F615" s="94"/>
      <c r="G615" s="94"/>
      <c r="H615" s="94"/>
    </row>
    <row r="616" spans="1:8" s="30" customFormat="1" ht="27">
      <c r="A616" s="90" t="s">
        <v>695</v>
      </c>
      <c r="B616" s="87" t="s">
        <v>426</v>
      </c>
      <c r="C616" s="90" t="s">
        <v>272</v>
      </c>
      <c r="D616" s="90" t="s">
        <v>696</v>
      </c>
      <c r="E616" s="95" t="s">
        <v>273</v>
      </c>
      <c r="F616" s="94">
        <v>-0.53</v>
      </c>
      <c r="G616" s="94">
        <v>30</v>
      </c>
      <c r="H616" s="94">
        <v>30</v>
      </c>
    </row>
    <row r="617" spans="1:8" s="30" customFormat="1">
      <c r="A617" s="90"/>
      <c r="B617" s="44" t="s">
        <v>428</v>
      </c>
      <c r="C617" s="90"/>
      <c r="D617" s="90"/>
      <c r="E617" s="95"/>
      <c r="F617" s="94"/>
      <c r="G617" s="94"/>
      <c r="H617" s="94"/>
    </row>
    <row r="618" spans="1:8" s="30" customFormat="1" ht="18">
      <c r="A618" s="90" t="s">
        <v>697</v>
      </c>
      <c r="B618" s="87" t="s">
        <v>477</v>
      </c>
      <c r="C618" s="90" t="s">
        <v>272</v>
      </c>
      <c r="D618" s="90"/>
      <c r="E618" s="95" t="s">
        <v>273</v>
      </c>
      <c r="F618" s="94">
        <v>-1.75</v>
      </c>
      <c r="G618" s="94">
        <v>100</v>
      </c>
      <c r="H618" s="94">
        <v>100</v>
      </c>
    </row>
    <row r="619" spans="1:8" s="30" customFormat="1">
      <c r="A619" s="90"/>
      <c r="B619" s="44" t="s">
        <v>478</v>
      </c>
      <c r="C619" s="90"/>
      <c r="D619" s="90"/>
      <c r="E619" s="95"/>
      <c r="F619" s="94"/>
      <c r="G619" s="94"/>
      <c r="H619" s="94"/>
    </row>
    <row r="620" spans="1:8" s="30" customFormat="1">
      <c r="A620" s="90" t="s">
        <v>698</v>
      </c>
      <c r="B620" s="87" t="s">
        <v>311</v>
      </c>
      <c r="C620" s="90" t="s">
        <v>272</v>
      </c>
      <c r="D620" s="90"/>
      <c r="E620" s="95" t="s">
        <v>273</v>
      </c>
      <c r="F620" s="94">
        <v>-2.2799999999999998</v>
      </c>
      <c r="G620" s="94">
        <v>130</v>
      </c>
      <c r="H620" s="94">
        <v>130</v>
      </c>
    </row>
    <row r="621" spans="1:8" s="30" customFormat="1">
      <c r="A621" s="90"/>
      <c r="B621" s="44" t="s">
        <v>313</v>
      </c>
      <c r="C621" s="90"/>
      <c r="D621" s="90"/>
      <c r="E621" s="95"/>
      <c r="F621" s="94"/>
      <c r="G621" s="94"/>
      <c r="H621" s="94"/>
    </row>
    <row r="622" spans="1:8" s="30" customFormat="1" ht="18">
      <c r="A622" s="90" t="s">
        <v>699</v>
      </c>
      <c r="B622" s="87" t="s">
        <v>358</v>
      </c>
      <c r="C622" s="90" t="s">
        <v>272</v>
      </c>
      <c r="D622" s="90" t="s">
        <v>20</v>
      </c>
      <c r="E622" s="95" t="s">
        <v>273</v>
      </c>
      <c r="F622" s="94">
        <v>-1.4</v>
      </c>
      <c r="G622" s="94">
        <v>80</v>
      </c>
      <c r="H622" s="94">
        <v>80</v>
      </c>
    </row>
    <row r="623" spans="1:8" s="30" customFormat="1">
      <c r="A623" s="90"/>
      <c r="B623" s="44" t="s">
        <v>359</v>
      </c>
      <c r="C623" s="90"/>
      <c r="D623" s="90"/>
      <c r="E623" s="95"/>
      <c r="F623" s="94"/>
      <c r="G623" s="94"/>
      <c r="H623" s="94"/>
    </row>
    <row r="624" spans="1:8" s="30" customFormat="1" ht="18">
      <c r="A624" s="90" t="s">
        <v>700</v>
      </c>
      <c r="B624" s="87" t="s">
        <v>533</v>
      </c>
      <c r="C624" s="90" t="s">
        <v>272</v>
      </c>
      <c r="D624" s="90" t="s">
        <v>20</v>
      </c>
      <c r="E624" s="95" t="s">
        <v>273</v>
      </c>
      <c r="F624" s="94">
        <v>-0.53</v>
      </c>
      <c r="G624" s="94">
        <v>30</v>
      </c>
      <c r="H624" s="94">
        <v>30</v>
      </c>
    </row>
    <row r="625" spans="1:8" s="30" customFormat="1">
      <c r="A625" s="90"/>
      <c r="B625" s="44" t="s">
        <v>534</v>
      </c>
      <c r="C625" s="90"/>
      <c r="D625" s="90"/>
      <c r="E625" s="95"/>
      <c r="F625" s="94"/>
      <c r="G625" s="94"/>
      <c r="H625" s="94"/>
    </row>
    <row r="626" spans="1:8" s="30" customFormat="1" ht="18">
      <c r="A626" s="90" t="s">
        <v>701</v>
      </c>
      <c r="B626" s="87" t="s">
        <v>496</v>
      </c>
      <c r="C626" s="90" t="s">
        <v>272</v>
      </c>
      <c r="D626" s="90" t="s">
        <v>702</v>
      </c>
      <c r="E626" s="95" t="s">
        <v>273</v>
      </c>
      <c r="F626" s="94">
        <v>-0.88</v>
      </c>
      <c r="G626" s="94">
        <v>50</v>
      </c>
      <c r="H626" s="94">
        <v>50</v>
      </c>
    </row>
    <row r="627" spans="1:8" s="30" customFormat="1">
      <c r="A627" s="90"/>
      <c r="B627" s="44" t="s">
        <v>497</v>
      </c>
      <c r="C627" s="90"/>
      <c r="D627" s="90"/>
      <c r="E627" s="95"/>
      <c r="F627" s="94"/>
      <c r="G627" s="94"/>
      <c r="H627" s="94"/>
    </row>
    <row r="628" spans="1:8" s="30" customFormat="1" ht="27">
      <c r="A628" s="90" t="s">
        <v>703</v>
      </c>
      <c r="B628" s="87" t="s">
        <v>426</v>
      </c>
      <c r="C628" s="90" t="s">
        <v>272</v>
      </c>
      <c r="D628" s="90" t="s">
        <v>696</v>
      </c>
      <c r="E628" s="95" t="s">
        <v>273</v>
      </c>
      <c r="F628" s="94">
        <v>-1.4</v>
      </c>
      <c r="G628" s="94">
        <v>80</v>
      </c>
      <c r="H628" s="94">
        <v>80</v>
      </c>
    </row>
    <row r="629" spans="1:8" s="30" customFormat="1">
      <c r="A629" s="90"/>
      <c r="B629" s="44" t="s">
        <v>428</v>
      </c>
      <c r="C629" s="90"/>
      <c r="D629" s="90"/>
      <c r="E629" s="95"/>
      <c r="F629" s="94"/>
      <c r="G629" s="94"/>
      <c r="H629" s="94"/>
    </row>
    <row r="630" spans="1:8" s="30" customFormat="1" ht="18">
      <c r="A630" s="90" t="s">
        <v>704</v>
      </c>
      <c r="B630" s="87" t="s">
        <v>276</v>
      </c>
      <c r="C630" s="90" t="s">
        <v>272</v>
      </c>
      <c r="D630" s="90" t="s">
        <v>20</v>
      </c>
      <c r="E630" s="95" t="s">
        <v>273</v>
      </c>
      <c r="F630" s="94">
        <v>-1.75</v>
      </c>
      <c r="G630" s="94">
        <v>100</v>
      </c>
      <c r="H630" s="94">
        <v>100</v>
      </c>
    </row>
    <row r="631" spans="1:8" s="30" customFormat="1">
      <c r="A631" s="90"/>
      <c r="B631" s="44" t="s">
        <v>278</v>
      </c>
      <c r="C631" s="90"/>
      <c r="D631" s="90"/>
      <c r="E631" s="95"/>
      <c r="F631" s="94"/>
      <c r="G631" s="94"/>
      <c r="H631" s="94"/>
    </row>
    <row r="632" spans="1:8" s="30" customFormat="1">
      <c r="A632" s="90" t="s">
        <v>705</v>
      </c>
      <c r="B632" s="87" t="s">
        <v>392</v>
      </c>
      <c r="C632" s="90" t="s">
        <v>272</v>
      </c>
      <c r="D632" s="90" t="s">
        <v>20</v>
      </c>
      <c r="E632" s="95" t="s">
        <v>273</v>
      </c>
      <c r="F632" s="94">
        <v>-1.75</v>
      </c>
      <c r="G632" s="94">
        <v>100</v>
      </c>
      <c r="H632" s="94">
        <v>100</v>
      </c>
    </row>
    <row r="633" spans="1:8" s="30" customFormat="1">
      <c r="A633" s="90"/>
      <c r="B633" s="44" t="s">
        <v>393</v>
      </c>
      <c r="C633" s="90"/>
      <c r="D633" s="90"/>
      <c r="E633" s="95"/>
      <c r="F633" s="94"/>
      <c r="G633" s="94"/>
      <c r="H633" s="94"/>
    </row>
    <row r="634" spans="1:8" s="30" customFormat="1">
      <c r="A634" s="90" t="s">
        <v>705</v>
      </c>
      <c r="B634" s="87" t="s">
        <v>629</v>
      </c>
      <c r="C634" s="90" t="s">
        <v>272</v>
      </c>
      <c r="D634" s="90" t="s">
        <v>706</v>
      </c>
      <c r="E634" s="95" t="s">
        <v>273</v>
      </c>
      <c r="F634" s="94">
        <v>-1.4</v>
      </c>
      <c r="G634" s="94">
        <v>80</v>
      </c>
      <c r="H634" s="94">
        <v>80</v>
      </c>
    </row>
    <row r="635" spans="1:8" s="30" customFormat="1">
      <c r="A635" s="90"/>
      <c r="B635" s="44" t="s">
        <v>631</v>
      </c>
      <c r="C635" s="90"/>
      <c r="D635" s="90"/>
      <c r="E635" s="95"/>
      <c r="F635" s="94"/>
      <c r="G635" s="94"/>
      <c r="H635" s="94"/>
    </row>
    <row r="636" spans="1:8" s="30" customFormat="1" ht="18">
      <c r="A636" s="90" t="s">
        <v>705</v>
      </c>
      <c r="B636" s="87" t="s">
        <v>496</v>
      </c>
      <c r="C636" s="90" t="s">
        <v>272</v>
      </c>
      <c r="D636" s="90" t="s">
        <v>707</v>
      </c>
      <c r="E636" s="95" t="s">
        <v>273</v>
      </c>
      <c r="F636" s="94">
        <v>-13.13</v>
      </c>
      <c r="G636" s="94">
        <v>750</v>
      </c>
      <c r="H636" s="94"/>
    </row>
    <row r="637" spans="1:8" s="30" customFormat="1">
      <c r="A637" s="90"/>
      <c r="B637" s="44" t="s">
        <v>497</v>
      </c>
      <c r="C637" s="90"/>
      <c r="D637" s="90"/>
      <c r="E637" s="95"/>
      <c r="F637" s="94"/>
      <c r="G637" s="94"/>
      <c r="H637" s="94"/>
    </row>
    <row r="638" spans="1:8" s="30" customFormat="1">
      <c r="A638" s="90" t="s">
        <v>708</v>
      </c>
      <c r="B638" s="87" t="s">
        <v>392</v>
      </c>
      <c r="C638" s="90" t="s">
        <v>272</v>
      </c>
      <c r="D638" s="90" t="s">
        <v>20</v>
      </c>
      <c r="E638" s="95" t="s">
        <v>273</v>
      </c>
      <c r="F638" s="94">
        <v>-13.13</v>
      </c>
      <c r="G638" s="94">
        <v>750</v>
      </c>
      <c r="H638" s="94">
        <v>750</v>
      </c>
    </row>
    <row r="639" spans="1:8" s="30" customFormat="1">
      <c r="A639" s="90"/>
      <c r="B639" s="44" t="s">
        <v>393</v>
      </c>
      <c r="C639" s="90"/>
      <c r="D639" s="90"/>
      <c r="E639" s="95"/>
      <c r="F639" s="94"/>
      <c r="G639" s="94"/>
      <c r="H639" s="94"/>
    </row>
    <row r="640" spans="1:8" s="30" customFormat="1">
      <c r="A640" s="90" t="s">
        <v>709</v>
      </c>
      <c r="B640" s="87" t="s">
        <v>397</v>
      </c>
      <c r="C640" s="90" t="s">
        <v>272</v>
      </c>
      <c r="D640" s="90" t="s">
        <v>20</v>
      </c>
      <c r="E640" s="95" t="s">
        <v>273</v>
      </c>
      <c r="F640" s="94">
        <v>-2.8</v>
      </c>
      <c r="G640" s="94">
        <v>160</v>
      </c>
      <c r="H640" s="94">
        <v>160</v>
      </c>
    </row>
    <row r="641" spans="1:8" s="30" customFormat="1">
      <c r="A641" s="90"/>
      <c r="B641" s="44" t="s">
        <v>399</v>
      </c>
      <c r="C641" s="90"/>
      <c r="D641" s="90"/>
      <c r="E641" s="95"/>
      <c r="F641" s="94"/>
      <c r="G641" s="94"/>
      <c r="H641" s="94"/>
    </row>
    <row r="642" spans="1:8" s="30" customFormat="1" ht="18">
      <c r="A642" s="90" t="s">
        <v>710</v>
      </c>
      <c r="B642" s="87" t="s">
        <v>460</v>
      </c>
      <c r="C642" s="90" t="s">
        <v>272</v>
      </c>
      <c r="D642" s="90" t="s">
        <v>711</v>
      </c>
      <c r="E642" s="95" t="s">
        <v>273</v>
      </c>
      <c r="F642" s="94">
        <v>-26.25</v>
      </c>
      <c r="G642" s="94" t="s">
        <v>712</v>
      </c>
      <c r="H642" s="94"/>
    </row>
    <row r="643" spans="1:8" s="30" customFormat="1">
      <c r="A643" s="90"/>
      <c r="B643" s="44" t="s">
        <v>461</v>
      </c>
      <c r="C643" s="90"/>
      <c r="D643" s="90"/>
      <c r="E643" s="95"/>
      <c r="F643" s="94"/>
      <c r="G643" s="94"/>
      <c r="H643" s="94"/>
    </row>
    <row r="644" spans="1:8" s="30" customFormat="1" ht="18">
      <c r="A644" s="90" t="s">
        <v>713</v>
      </c>
      <c r="B644" s="87" t="s">
        <v>280</v>
      </c>
      <c r="C644" s="90" t="s">
        <v>272</v>
      </c>
      <c r="D644" s="90" t="s">
        <v>714</v>
      </c>
      <c r="E644" s="95" t="s">
        <v>273</v>
      </c>
      <c r="F644" s="94">
        <v>-3.33</v>
      </c>
      <c r="G644" s="94">
        <v>190</v>
      </c>
      <c r="H644" s="94">
        <v>190</v>
      </c>
    </row>
    <row r="645" spans="1:8" s="30" customFormat="1">
      <c r="A645" s="90"/>
      <c r="B645" s="44" t="s">
        <v>282</v>
      </c>
      <c r="C645" s="90"/>
      <c r="D645" s="90"/>
      <c r="E645" s="95"/>
      <c r="F645" s="94"/>
      <c r="G645" s="94"/>
      <c r="H645" s="94"/>
    </row>
    <row r="646" spans="1:8" s="30" customFormat="1">
      <c r="A646" s="90" t="s">
        <v>715</v>
      </c>
      <c r="B646" s="87" t="s">
        <v>397</v>
      </c>
      <c r="C646" s="90" t="s">
        <v>272</v>
      </c>
      <c r="D646" s="90" t="s">
        <v>716</v>
      </c>
      <c r="E646" s="95" t="s">
        <v>273</v>
      </c>
      <c r="F646" s="94">
        <v>-2.63</v>
      </c>
      <c r="G646" s="94">
        <v>150</v>
      </c>
      <c r="H646" s="94">
        <v>150</v>
      </c>
    </row>
    <row r="647" spans="1:8" s="30" customFormat="1">
      <c r="A647" s="90"/>
      <c r="B647" s="44" t="s">
        <v>399</v>
      </c>
      <c r="C647" s="90"/>
      <c r="D647" s="90"/>
      <c r="E647" s="95"/>
      <c r="F647" s="94"/>
      <c r="G647" s="94"/>
      <c r="H647" s="94"/>
    </row>
    <row r="648" spans="1:8" s="30" customFormat="1" ht="27">
      <c r="A648" s="90" t="s">
        <v>717</v>
      </c>
      <c r="B648" s="87" t="s">
        <v>426</v>
      </c>
      <c r="C648" s="90" t="s">
        <v>272</v>
      </c>
      <c r="D648" s="90" t="s">
        <v>696</v>
      </c>
      <c r="E648" s="95" t="s">
        <v>273</v>
      </c>
      <c r="F648" s="94">
        <v>-1.23</v>
      </c>
      <c r="G648" s="94">
        <v>70</v>
      </c>
      <c r="H648" s="94">
        <v>70</v>
      </c>
    </row>
    <row r="649" spans="1:8" s="30" customFormat="1">
      <c r="A649" s="90"/>
      <c r="B649" s="44" t="s">
        <v>428</v>
      </c>
      <c r="C649" s="90"/>
      <c r="D649" s="90"/>
      <c r="E649" s="95"/>
      <c r="F649" s="94"/>
      <c r="G649" s="94"/>
      <c r="H649" s="94"/>
    </row>
    <row r="650" spans="1:8" s="30" customFormat="1">
      <c r="A650" s="90" t="s">
        <v>718</v>
      </c>
      <c r="B650" s="87" t="s">
        <v>719</v>
      </c>
      <c r="C650" s="90" t="s">
        <v>272</v>
      </c>
      <c r="D650" s="90" t="s">
        <v>20</v>
      </c>
      <c r="E650" s="95" t="s">
        <v>273</v>
      </c>
      <c r="F650" s="94">
        <v>-1.05</v>
      </c>
      <c r="G650" s="94">
        <v>60</v>
      </c>
      <c r="H650" s="94">
        <v>60</v>
      </c>
    </row>
    <row r="651" spans="1:8" s="30" customFormat="1">
      <c r="A651" s="90"/>
      <c r="B651" s="44" t="s">
        <v>720</v>
      </c>
      <c r="C651" s="90"/>
      <c r="D651" s="90"/>
      <c r="E651" s="95"/>
      <c r="F651" s="94"/>
      <c r="G651" s="94"/>
      <c r="H651" s="94"/>
    </row>
    <row r="652" spans="1:8" s="30" customFormat="1">
      <c r="A652" s="90" t="s">
        <v>721</v>
      </c>
      <c r="B652" s="87" t="s">
        <v>333</v>
      </c>
      <c r="C652" s="90" t="s">
        <v>272</v>
      </c>
      <c r="D652" s="90"/>
      <c r="E652" s="95" t="s">
        <v>273</v>
      </c>
      <c r="F652" s="94">
        <v>-0.53</v>
      </c>
      <c r="G652" s="94">
        <v>30</v>
      </c>
      <c r="H652" s="94">
        <v>30</v>
      </c>
    </row>
    <row r="653" spans="1:8" s="30" customFormat="1">
      <c r="A653" s="90"/>
      <c r="B653" s="44" t="s">
        <v>335</v>
      </c>
      <c r="C653" s="90"/>
      <c r="D653" s="90"/>
      <c r="E653" s="95"/>
      <c r="F653" s="94"/>
      <c r="G653" s="94"/>
      <c r="H653" s="94"/>
    </row>
    <row r="654" spans="1:8" s="30" customFormat="1">
      <c r="A654" s="90" t="s">
        <v>722</v>
      </c>
      <c r="B654" s="87" t="s">
        <v>629</v>
      </c>
      <c r="C654" s="90" t="s">
        <v>272</v>
      </c>
      <c r="D654" s="90" t="s">
        <v>723</v>
      </c>
      <c r="E654" s="95" t="s">
        <v>273</v>
      </c>
      <c r="F654" s="94">
        <v>-5.25</v>
      </c>
      <c r="G654" s="94">
        <v>300</v>
      </c>
      <c r="H654" s="94">
        <v>300</v>
      </c>
    </row>
    <row r="655" spans="1:8" s="30" customFormat="1">
      <c r="A655" s="90"/>
      <c r="B655" s="44" t="s">
        <v>631</v>
      </c>
      <c r="C655" s="90"/>
      <c r="D655" s="90"/>
      <c r="E655" s="95"/>
      <c r="F655" s="94"/>
      <c r="G655" s="94"/>
      <c r="H655" s="94"/>
    </row>
    <row r="656" spans="1:8" s="30" customFormat="1" ht="27">
      <c r="A656" s="90" t="s">
        <v>724</v>
      </c>
      <c r="B656" s="87" t="s">
        <v>426</v>
      </c>
      <c r="C656" s="90" t="s">
        <v>272</v>
      </c>
      <c r="D656" s="90" t="s">
        <v>20</v>
      </c>
      <c r="E656" s="95" t="s">
        <v>273</v>
      </c>
      <c r="F656" s="94">
        <v>-0.53</v>
      </c>
      <c r="G656" s="94">
        <v>30</v>
      </c>
      <c r="H656" s="94">
        <v>30</v>
      </c>
    </row>
    <row r="657" spans="1:8" s="30" customFormat="1">
      <c r="A657" s="90"/>
      <c r="B657" s="44" t="s">
        <v>428</v>
      </c>
      <c r="C657" s="90"/>
      <c r="D657" s="90"/>
      <c r="E657" s="95"/>
      <c r="F657" s="94"/>
      <c r="G657" s="94"/>
      <c r="H657" s="94"/>
    </row>
    <row r="658" spans="1:8" s="30" customFormat="1">
      <c r="A658" s="90" t="s">
        <v>725</v>
      </c>
      <c r="B658" s="87" t="s">
        <v>301</v>
      </c>
      <c r="C658" s="90" t="s">
        <v>272</v>
      </c>
      <c r="D658" s="90"/>
      <c r="E658" s="95" t="s">
        <v>273</v>
      </c>
      <c r="F658" s="94">
        <v>-0.53</v>
      </c>
      <c r="G658" s="94">
        <v>30</v>
      </c>
      <c r="H658" s="94">
        <v>30</v>
      </c>
    </row>
    <row r="659" spans="1:8" s="30" customFormat="1">
      <c r="A659" s="90"/>
      <c r="B659" s="44" t="s">
        <v>302</v>
      </c>
      <c r="C659" s="90"/>
      <c r="D659" s="90"/>
      <c r="E659" s="95"/>
      <c r="F659" s="94"/>
      <c r="G659" s="94"/>
      <c r="H659" s="94"/>
    </row>
    <row r="660" spans="1:8" s="30" customFormat="1" ht="18">
      <c r="A660" s="90" t="s">
        <v>726</v>
      </c>
      <c r="B660" s="87" t="s">
        <v>403</v>
      </c>
      <c r="C660" s="90" t="s">
        <v>272</v>
      </c>
      <c r="D660" s="90"/>
      <c r="E660" s="95" t="s">
        <v>273</v>
      </c>
      <c r="F660" s="94">
        <v>-1.05</v>
      </c>
      <c r="G660" s="94">
        <v>60</v>
      </c>
      <c r="H660" s="94">
        <v>60</v>
      </c>
    </row>
    <row r="661" spans="1:8" s="30" customFormat="1">
      <c r="A661" s="90"/>
      <c r="B661" s="44" t="s">
        <v>404</v>
      </c>
      <c r="C661" s="90"/>
      <c r="D661" s="90"/>
      <c r="E661" s="95"/>
      <c r="F661" s="94"/>
      <c r="G661" s="94"/>
      <c r="H661" s="94"/>
    </row>
    <row r="662" spans="1:8" s="30" customFormat="1">
      <c r="A662" s="90" t="s">
        <v>727</v>
      </c>
      <c r="B662" s="87" t="s">
        <v>204</v>
      </c>
      <c r="C662" s="90" t="s">
        <v>272</v>
      </c>
      <c r="D662" s="90"/>
      <c r="E662" s="95" t="s">
        <v>273</v>
      </c>
      <c r="F662" s="94">
        <v>-0.53</v>
      </c>
      <c r="G662" s="94">
        <v>30</v>
      </c>
      <c r="H662" s="94">
        <v>30</v>
      </c>
    </row>
    <row r="663" spans="1:8" s="30" customFormat="1">
      <c r="A663" s="90"/>
      <c r="B663" s="44" t="s">
        <v>567</v>
      </c>
      <c r="C663" s="90"/>
      <c r="D663" s="90"/>
      <c r="E663" s="95"/>
      <c r="F663" s="94"/>
      <c r="G663" s="94"/>
      <c r="H663" s="94"/>
    </row>
    <row r="664" spans="1:8" s="30" customFormat="1">
      <c r="A664" s="90" t="s">
        <v>728</v>
      </c>
      <c r="B664" s="87" t="s">
        <v>204</v>
      </c>
      <c r="C664" s="90" t="s">
        <v>272</v>
      </c>
      <c r="D664" s="90" t="s">
        <v>729</v>
      </c>
      <c r="E664" s="95" t="s">
        <v>273</v>
      </c>
      <c r="F664" s="94">
        <v>-1.05</v>
      </c>
      <c r="G664" s="94">
        <v>60</v>
      </c>
      <c r="H664" s="94">
        <v>60</v>
      </c>
    </row>
    <row r="665" spans="1:8" s="30" customFormat="1">
      <c r="A665" s="90"/>
      <c r="B665" s="44" t="s">
        <v>567</v>
      </c>
      <c r="C665" s="90"/>
      <c r="D665" s="90"/>
      <c r="E665" s="95"/>
      <c r="F665" s="94"/>
      <c r="G665" s="94"/>
      <c r="H665" s="94"/>
    </row>
    <row r="666" spans="1:8" s="30" customFormat="1" ht="18">
      <c r="A666" s="90" t="s">
        <v>730</v>
      </c>
      <c r="B666" s="87" t="s">
        <v>447</v>
      </c>
      <c r="C666" s="90" t="s">
        <v>272</v>
      </c>
      <c r="D666" s="90" t="s">
        <v>20</v>
      </c>
      <c r="E666" s="95" t="s">
        <v>273</v>
      </c>
      <c r="F666" s="94">
        <v>-2.63</v>
      </c>
      <c r="G666" s="94">
        <v>150</v>
      </c>
      <c r="H666" s="94">
        <v>150</v>
      </c>
    </row>
    <row r="667" spans="1:8" s="30" customFormat="1">
      <c r="A667" s="90"/>
      <c r="B667" s="44" t="s">
        <v>448</v>
      </c>
      <c r="C667" s="90"/>
      <c r="D667" s="90"/>
      <c r="E667" s="95"/>
      <c r="F667" s="94"/>
      <c r="G667" s="94"/>
      <c r="H667" s="94"/>
    </row>
    <row r="668" spans="1:8" s="30" customFormat="1">
      <c r="A668" s="90" t="s">
        <v>731</v>
      </c>
      <c r="B668" s="87" t="s">
        <v>333</v>
      </c>
      <c r="C668" s="90" t="s">
        <v>272</v>
      </c>
      <c r="D668" s="90"/>
      <c r="E668" s="95" t="s">
        <v>273</v>
      </c>
      <c r="F668" s="94">
        <v>-0.53</v>
      </c>
      <c r="G668" s="94">
        <v>30</v>
      </c>
      <c r="H668" s="94">
        <v>30</v>
      </c>
    </row>
    <row r="669" spans="1:8" s="30" customFormat="1">
      <c r="A669" s="90"/>
      <c r="B669" s="44" t="s">
        <v>335</v>
      </c>
      <c r="C669" s="90"/>
      <c r="D669" s="90"/>
      <c r="E669" s="95"/>
      <c r="F669" s="94"/>
      <c r="G669" s="94"/>
      <c r="H669" s="94"/>
    </row>
    <row r="670" spans="1:8" s="30" customFormat="1" ht="18">
      <c r="A670" s="90" t="s">
        <v>732</v>
      </c>
      <c r="B670" s="87" t="s">
        <v>304</v>
      </c>
      <c r="C670" s="90" t="s">
        <v>272</v>
      </c>
      <c r="D670" s="90" t="s">
        <v>733</v>
      </c>
      <c r="E670" s="95" t="s">
        <v>273</v>
      </c>
      <c r="F670" s="94">
        <v>-1.75</v>
      </c>
      <c r="G670" s="94">
        <v>100</v>
      </c>
      <c r="H670" s="94">
        <v>100</v>
      </c>
    </row>
    <row r="671" spans="1:8" s="30" customFormat="1">
      <c r="A671" s="90"/>
      <c r="B671" s="44" t="s">
        <v>306</v>
      </c>
      <c r="C671" s="90"/>
      <c r="D671" s="90"/>
      <c r="E671" s="95"/>
      <c r="F671" s="94"/>
      <c r="G671" s="94"/>
      <c r="H671" s="94"/>
    </row>
    <row r="672" spans="1:8" s="30" customFormat="1">
      <c r="A672" s="90" t="s">
        <v>734</v>
      </c>
      <c r="B672" s="87" t="s">
        <v>588</v>
      </c>
      <c r="C672" s="90" t="s">
        <v>272</v>
      </c>
      <c r="D672" s="90" t="s">
        <v>20</v>
      </c>
      <c r="E672" s="95" t="s">
        <v>273</v>
      </c>
      <c r="F672" s="94">
        <v>-1.05</v>
      </c>
      <c r="G672" s="94">
        <v>60</v>
      </c>
      <c r="H672" s="94">
        <v>60</v>
      </c>
    </row>
    <row r="673" spans="1:8" s="30" customFormat="1">
      <c r="A673" s="90"/>
      <c r="B673" s="44" t="s">
        <v>589</v>
      </c>
      <c r="C673" s="90"/>
      <c r="D673" s="90"/>
      <c r="E673" s="95"/>
      <c r="F673" s="94"/>
      <c r="G673" s="94"/>
      <c r="H673" s="94"/>
    </row>
    <row r="674" spans="1:8" s="30" customFormat="1" ht="18">
      <c r="A674" s="90" t="s">
        <v>735</v>
      </c>
      <c r="B674" s="87" t="s">
        <v>447</v>
      </c>
      <c r="C674" s="90" t="s">
        <v>272</v>
      </c>
      <c r="D674" s="90" t="s">
        <v>20</v>
      </c>
      <c r="E674" s="95" t="s">
        <v>273</v>
      </c>
      <c r="F674" s="94">
        <v>-2.2799999999999998</v>
      </c>
      <c r="G674" s="94">
        <v>130</v>
      </c>
      <c r="H674" s="94">
        <v>130</v>
      </c>
    </row>
    <row r="675" spans="1:8" s="30" customFormat="1">
      <c r="A675" s="90"/>
      <c r="B675" s="44" t="s">
        <v>448</v>
      </c>
      <c r="C675" s="90"/>
      <c r="D675" s="90"/>
      <c r="E675" s="95"/>
      <c r="F675" s="94"/>
      <c r="G675" s="94"/>
      <c r="H675" s="94"/>
    </row>
    <row r="676" spans="1:8" s="30" customFormat="1">
      <c r="A676" s="90" t="s">
        <v>735</v>
      </c>
      <c r="B676" s="87" t="s">
        <v>380</v>
      </c>
      <c r="C676" s="90" t="s">
        <v>272</v>
      </c>
      <c r="D676" s="90" t="s">
        <v>20</v>
      </c>
      <c r="E676" s="95" t="s">
        <v>273</v>
      </c>
      <c r="F676" s="94">
        <v>-1.58</v>
      </c>
      <c r="G676" s="94">
        <v>90</v>
      </c>
      <c r="H676" s="94">
        <v>90</v>
      </c>
    </row>
    <row r="677" spans="1:8" s="30" customFormat="1">
      <c r="A677" s="90"/>
      <c r="B677" s="44" t="s">
        <v>381</v>
      </c>
      <c r="C677" s="90"/>
      <c r="D677" s="90"/>
      <c r="E677" s="95"/>
      <c r="F677" s="94"/>
      <c r="G677" s="94"/>
      <c r="H677" s="94"/>
    </row>
    <row r="678" spans="1:8" s="30" customFormat="1" ht="18">
      <c r="A678" s="90" t="s">
        <v>736</v>
      </c>
      <c r="B678" s="87" t="s">
        <v>280</v>
      </c>
      <c r="C678" s="90" t="s">
        <v>272</v>
      </c>
      <c r="D678" s="90" t="s">
        <v>737</v>
      </c>
      <c r="E678" s="95" t="s">
        <v>273</v>
      </c>
      <c r="F678" s="94">
        <v>-2.1</v>
      </c>
      <c r="G678" s="94">
        <v>120</v>
      </c>
      <c r="H678" s="94">
        <v>120</v>
      </c>
    </row>
    <row r="679" spans="1:8" s="30" customFormat="1">
      <c r="A679" s="90"/>
      <c r="B679" s="44" t="s">
        <v>282</v>
      </c>
      <c r="C679" s="90"/>
      <c r="D679" s="90"/>
      <c r="E679" s="95"/>
      <c r="F679" s="94"/>
      <c r="G679" s="94"/>
      <c r="H679" s="94"/>
    </row>
    <row r="680" spans="1:8" s="30" customFormat="1">
      <c r="A680" s="90" t="s">
        <v>738</v>
      </c>
      <c r="B680" s="87" t="s">
        <v>333</v>
      </c>
      <c r="C680" s="90" t="s">
        <v>272</v>
      </c>
      <c r="D680" s="90" t="s">
        <v>739</v>
      </c>
      <c r="E680" s="95" t="s">
        <v>273</v>
      </c>
      <c r="F680" s="94">
        <v>-11.99</v>
      </c>
      <c r="G680" s="94">
        <v>685</v>
      </c>
      <c r="H680" s="94">
        <v>685</v>
      </c>
    </row>
    <row r="681" spans="1:8" s="30" customFormat="1">
      <c r="A681" s="90"/>
      <c r="B681" s="44" t="s">
        <v>335</v>
      </c>
      <c r="C681" s="90"/>
      <c r="D681" s="90"/>
      <c r="E681" s="95"/>
      <c r="F681" s="94"/>
      <c r="G681" s="94"/>
      <c r="H681" s="94"/>
    </row>
    <row r="682" spans="1:8" s="30" customFormat="1" ht="18">
      <c r="A682" s="90" t="s">
        <v>738</v>
      </c>
      <c r="B682" s="87" t="s">
        <v>322</v>
      </c>
      <c r="C682" s="90" t="s">
        <v>272</v>
      </c>
      <c r="D682" s="90" t="s">
        <v>740</v>
      </c>
      <c r="E682" s="95" t="s">
        <v>273</v>
      </c>
      <c r="F682" s="94">
        <v>-10.68</v>
      </c>
      <c r="G682" s="94">
        <v>610</v>
      </c>
      <c r="H682" s="94">
        <v>610</v>
      </c>
    </row>
    <row r="683" spans="1:8" s="30" customFormat="1">
      <c r="A683" s="90"/>
      <c r="B683" s="44" t="s">
        <v>324</v>
      </c>
      <c r="C683" s="90"/>
      <c r="D683" s="90"/>
      <c r="E683" s="95"/>
      <c r="F683" s="94"/>
      <c r="G683" s="94"/>
      <c r="H683" s="94"/>
    </row>
    <row r="684" spans="1:8" s="30" customFormat="1" ht="18">
      <c r="A684" s="90" t="s">
        <v>741</v>
      </c>
      <c r="B684" s="87" t="s">
        <v>742</v>
      </c>
      <c r="C684" s="90" t="s">
        <v>272</v>
      </c>
      <c r="D684" s="90" t="s">
        <v>743</v>
      </c>
      <c r="E684" s="95" t="s">
        <v>273</v>
      </c>
      <c r="F684" s="94">
        <v>-3.5</v>
      </c>
      <c r="G684" s="94">
        <v>200</v>
      </c>
      <c r="H684" s="94">
        <v>200</v>
      </c>
    </row>
    <row r="685" spans="1:8" s="30" customFormat="1">
      <c r="A685" s="90"/>
      <c r="B685" s="44" t="s">
        <v>744</v>
      </c>
      <c r="C685" s="90"/>
      <c r="D685" s="90"/>
      <c r="E685" s="95"/>
      <c r="F685" s="94"/>
      <c r="G685" s="94"/>
      <c r="H685" s="94"/>
    </row>
    <row r="686" spans="1:8" s="30" customFormat="1">
      <c r="A686" s="90" t="s">
        <v>745</v>
      </c>
      <c r="B686" s="87" t="s">
        <v>588</v>
      </c>
      <c r="C686" s="90" t="s">
        <v>272</v>
      </c>
      <c r="D686" s="90" t="s">
        <v>20</v>
      </c>
      <c r="E686" s="95" t="s">
        <v>273</v>
      </c>
      <c r="F686" s="94">
        <v>-36.58</v>
      </c>
      <c r="G686" s="94" t="s">
        <v>746</v>
      </c>
      <c r="H686" s="94" t="s">
        <v>746</v>
      </c>
    </row>
    <row r="687" spans="1:8" s="30" customFormat="1">
      <c r="A687" s="90"/>
      <c r="B687" s="44" t="s">
        <v>589</v>
      </c>
      <c r="C687" s="90"/>
      <c r="D687" s="90"/>
      <c r="E687" s="95"/>
      <c r="F687" s="94"/>
      <c r="G687" s="94"/>
      <c r="H687" s="94"/>
    </row>
    <row r="688" spans="1:8" s="30" customFormat="1" ht="18">
      <c r="A688" s="90" t="s">
        <v>747</v>
      </c>
      <c r="B688" s="87" t="s">
        <v>748</v>
      </c>
      <c r="C688" s="90" t="s">
        <v>272</v>
      </c>
      <c r="D688" s="90" t="s">
        <v>20</v>
      </c>
      <c r="E688" s="95" t="s">
        <v>273</v>
      </c>
      <c r="F688" s="94">
        <v>-6.83</v>
      </c>
      <c r="G688" s="94">
        <v>390</v>
      </c>
      <c r="H688" s="94">
        <v>390</v>
      </c>
    </row>
    <row r="689" spans="1:8" s="30" customFormat="1">
      <c r="A689" s="90"/>
      <c r="B689" s="44" t="s">
        <v>749</v>
      </c>
      <c r="C689" s="90"/>
      <c r="D689" s="90"/>
      <c r="E689" s="95"/>
      <c r="F689" s="94"/>
      <c r="G689" s="94"/>
      <c r="H689" s="94"/>
    </row>
    <row r="690" spans="1:8" s="30" customFormat="1">
      <c r="A690" s="90" t="s">
        <v>750</v>
      </c>
      <c r="B690" s="87" t="s">
        <v>311</v>
      </c>
      <c r="C690" s="90" t="s">
        <v>272</v>
      </c>
      <c r="D690" s="90"/>
      <c r="E690" s="95" t="s">
        <v>273</v>
      </c>
      <c r="F690" s="94">
        <v>-2.8</v>
      </c>
      <c r="G690" s="94">
        <v>160</v>
      </c>
      <c r="H690" s="94">
        <v>160</v>
      </c>
    </row>
    <row r="691" spans="1:8" s="30" customFormat="1">
      <c r="A691" s="90"/>
      <c r="B691" s="44" t="s">
        <v>313</v>
      </c>
      <c r="C691" s="90"/>
      <c r="D691" s="90"/>
      <c r="E691" s="95"/>
      <c r="F691" s="94"/>
      <c r="G691" s="94"/>
      <c r="H691" s="94"/>
    </row>
    <row r="692" spans="1:8" s="30" customFormat="1" ht="23.45" customHeight="1">
      <c r="A692" s="90" t="s">
        <v>750</v>
      </c>
      <c r="B692" s="87" t="s">
        <v>304</v>
      </c>
      <c r="C692" s="90" t="s">
        <v>272</v>
      </c>
      <c r="D692" s="90" t="s">
        <v>751</v>
      </c>
      <c r="E692" s="95" t="s">
        <v>273</v>
      </c>
      <c r="F692" s="94">
        <v>-8.75</v>
      </c>
      <c r="G692" s="94">
        <v>500</v>
      </c>
      <c r="H692" s="94">
        <v>500</v>
      </c>
    </row>
    <row r="693" spans="1:8" s="30" customFormat="1">
      <c r="A693" s="90"/>
      <c r="B693" s="44" t="s">
        <v>306</v>
      </c>
      <c r="C693" s="90"/>
      <c r="D693" s="90"/>
      <c r="E693" s="95"/>
      <c r="F693" s="94"/>
      <c r="G693" s="94"/>
      <c r="H693" s="94"/>
    </row>
    <row r="694" spans="1:8" s="30" customFormat="1" ht="18">
      <c r="A694" s="90" t="s">
        <v>752</v>
      </c>
      <c r="B694" s="87" t="s">
        <v>374</v>
      </c>
      <c r="C694" s="90" t="s">
        <v>272</v>
      </c>
      <c r="D694" s="90" t="s">
        <v>753</v>
      </c>
      <c r="E694" s="95" t="s">
        <v>273</v>
      </c>
      <c r="F694" s="94">
        <v>-8.75</v>
      </c>
      <c r="G694" s="94">
        <v>500</v>
      </c>
      <c r="H694" s="94"/>
    </row>
    <row r="695" spans="1:8" s="30" customFormat="1">
      <c r="A695" s="90"/>
      <c r="B695" s="44" t="s">
        <v>375</v>
      </c>
      <c r="C695" s="90"/>
      <c r="D695" s="90"/>
      <c r="E695" s="95"/>
      <c r="F695" s="94"/>
      <c r="G695" s="94"/>
      <c r="H695" s="94"/>
    </row>
    <row r="696" spans="1:8" s="30" customFormat="1" ht="18">
      <c r="A696" s="90" t="s">
        <v>754</v>
      </c>
      <c r="B696" s="87" t="s">
        <v>374</v>
      </c>
      <c r="C696" s="90" t="s">
        <v>272</v>
      </c>
      <c r="D696" s="90" t="s">
        <v>339</v>
      </c>
      <c r="E696" s="95" t="s">
        <v>273</v>
      </c>
      <c r="F696" s="94">
        <v>-2.63</v>
      </c>
      <c r="G696" s="94">
        <v>150</v>
      </c>
      <c r="H696" s="94">
        <v>150</v>
      </c>
    </row>
    <row r="697" spans="1:8" s="30" customFormat="1">
      <c r="A697" s="90"/>
      <c r="B697" s="44" t="s">
        <v>375</v>
      </c>
      <c r="C697" s="90"/>
      <c r="D697" s="90"/>
      <c r="E697" s="95"/>
      <c r="F697" s="94"/>
      <c r="G697" s="94"/>
      <c r="H697" s="94"/>
    </row>
    <row r="698" spans="1:8" s="30" customFormat="1">
      <c r="A698" s="90" t="s">
        <v>755</v>
      </c>
      <c r="B698" s="87" t="s">
        <v>437</v>
      </c>
      <c r="C698" s="90" t="s">
        <v>272</v>
      </c>
      <c r="D698" s="90" t="s">
        <v>458</v>
      </c>
      <c r="E698" s="95" t="s">
        <v>273</v>
      </c>
      <c r="F698" s="94">
        <v>-1.75</v>
      </c>
      <c r="G698" s="94">
        <v>100</v>
      </c>
      <c r="H698" s="94">
        <v>100</v>
      </c>
    </row>
    <row r="699" spans="1:8" s="30" customFormat="1">
      <c r="A699" s="90"/>
      <c r="B699" s="44" t="s">
        <v>438</v>
      </c>
      <c r="C699" s="90"/>
      <c r="D699" s="90"/>
      <c r="E699" s="95"/>
      <c r="F699" s="94"/>
      <c r="G699" s="94"/>
      <c r="H699" s="94"/>
    </row>
    <row r="700" spans="1:8" s="30" customFormat="1">
      <c r="A700" s="90" t="s">
        <v>756</v>
      </c>
      <c r="B700" s="87" t="s">
        <v>437</v>
      </c>
      <c r="C700" s="90" t="s">
        <v>272</v>
      </c>
      <c r="D700" s="90" t="s">
        <v>339</v>
      </c>
      <c r="E700" s="95" t="s">
        <v>273</v>
      </c>
      <c r="F700" s="94">
        <v>-2.63</v>
      </c>
      <c r="G700" s="94">
        <v>150</v>
      </c>
      <c r="H700" s="94">
        <v>150</v>
      </c>
    </row>
    <row r="701" spans="1:8" s="30" customFormat="1">
      <c r="A701" s="90"/>
      <c r="B701" s="44" t="s">
        <v>438</v>
      </c>
      <c r="C701" s="90"/>
      <c r="D701" s="90"/>
      <c r="E701" s="95"/>
      <c r="F701" s="94"/>
      <c r="G701" s="94"/>
      <c r="H701" s="94"/>
    </row>
    <row r="702" spans="1:8" s="30" customFormat="1">
      <c r="A702" s="90" t="s">
        <v>757</v>
      </c>
      <c r="B702" s="87" t="s">
        <v>101</v>
      </c>
      <c r="C702" s="90" t="s">
        <v>272</v>
      </c>
      <c r="D702" s="90"/>
      <c r="E702" s="95" t="s">
        <v>273</v>
      </c>
      <c r="F702" s="94">
        <v>-1.05</v>
      </c>
      <c r="G702" s="94">
        <v>60</v>
      </c>
      <c r="H702" s="94">
        <v>60</v>
      </c>
    </row>
    <row r="703" spans="1:8" s="30" customFormat="1">
      <c r="A703" s="90"/>
      <c r="B703" s="44" t="s">
        <v>284</v>
      </c>
      <c r="C703" s="90"/>
      <c r="D703" s="90"/>
      <c r="E703" s="95"/>
      <c r="F703" s="94"/>
      <c r="G703" s="94"/>
      <c r="H703" s="94"/>
    </row>
    <row r="704" spans="1:8" s="30" customFormat="1">
      <c r="A704" s="90" t="s">
        <v>758</v>
      </c>
      <c r="B704" s="87" t="s">
        <v>759</v>
      </c>
      <c r="C704" s="90" t="s">
        <v>272</v>
      </c>
      <c r="D704" s="90" t="s">
        <v>20</v>
      </c>
      <c r="E704" s="95" t="s">
        <v>273</v>
      </c>
      <c r="F704" s="94">
        <v>-0.7</v>
      </c>
      <c r="G704" s="94">
        <v>40</v>
      </c>
      <c r="H704" s="94">
        <v>40</v>
      </c>
    </row>
    <row r="705" spans="1:8" s="30" customFormat="1">
      <c r="A705" s="90"/>
      <c r="B705" s="44" t="s">
        <v>760</v>
      </c>
      <c r="C705" s="90"/>
      <c r="D705" s="90"/>
      <c r="E705" s="95"/>
      <c r="F705" s="94"/>
      <c r="G705" s="94"/>
      <c r="H705" s="94"/>
    </row>
    <row r="706" spans="1:8" s="30" customFormat="1">
      <c r="A706" s="90" t="s">
        <v>761</v>
      </c>
      <c r="B706" s="87" t="s">
        <v>301</v>
      </c>
      <c r="C706" s="90" t="s">
        <v>272</v>
      </c>
      <c r="D706" s="90"/>
      <c r="E706" s="95" t="s">
        <v>273</v>
      </c>
      <c r="F706" s="94">
        <v>-5.43</v>
      </c>
      <c r="G706" s="94">
        <v>310</v>
      </c>
      <c r="H706" s="94">
        <v>310</v>
      </c>
    </row>
    <row r="707" spans="1:8" s="30" customFormat="1">
      <c r="A707" s="90"/>
      <c r="B707" s="44" t="s">
        <v>302</v>
      </c>
      <c r="C707" s="90"/>
      <c r="D707" s="90"/>
      <c r="E707" s="95"/>
      <c r="F707" s="94"/>
      <c r="G707" s="94"/>
      <c r="H707" s="94"/>
    </row>
    <row r="708" spans="1:8" s="30" customFormat="1" ht="18">
      <c r="A708" s="90" t="s">
        <v>762</v>
      </c>
      <c r="B708" s="87" t="s">
        <v>763</v>
      </c>
      <c r="C708" s="90" t="s">
        <v>272</v>
      </c>
      <c r="D708" s="90" t="s">
        <v>20</v>
      </c>
      <c r="E708" s="95" t="s">
        <v>273</v>
      </c>
      <c r="F708" s="94">
        <v>-1.05</v>
      </c>
      <c r="G708" s="94">
        <v>60</v>
      </c>
      <c r="H708" s="94">
        <v>60</v>
      </c>
    </row>
    <row r="709" spans="1:8" s="30" customFormat="1">
      <c r="A709" s="90"/>
      <c r="B709" s="44" t="s">
        <v>764</v>
      </c>
      <c r="C709" s="90"/>
      <c r="D709" s="90"/>
      <c r="E709" s="95"/>
      <c r="F709" s="94"/>
      <c r="G709" s="94"/>
      <c r="H709" s="94"/>
    </row>
    <row r="710" spans="1:8" s="30" customFormat="1">
      <c r="A710" s="90" t="s">
        <v>765</v>
      </c>
      <c r="B710" s="87" t="s">
        <v>766</v>
      </c>
      <c r="C710" s="90" t="s">
        <v>272</v>
      </c>
      <c r="D710" s="90"/>
      <c r="E710" s="95" t="s">
        <v>273</v>
      </c>
      <c r="F710" s="94">
        <v>-0.88</v>
      </c>
      <c r="G710" s="94">
        <v>50</v>
      </c>
      <c r="H710" s="94">
        <v>50</v>
      </c>
    </row>
    <row r="711" spans="1:8" s="30" customFormat="1">
      <c r="A711" s="90"/>
      <c r="B711" s="44" t="s">
        <v>767</v>
      </c>
      <c r="C711" s="90"/>
      <c r="D711" s="90"/>
      <c r="E711" s="95"/>
      <c r="F711" s="94"/>
      <c r="G711" s="94"/>
      <c r="H711" s="94"/>
    </row>
    <row r="712" spans="1:8" s="30" customFormat="1">
      <c r="A712" s="90" t="s">
        <v>768</v>
      </c>
      <c r="B712" s="87" t="s">
        <v>437</v>
      </c>
      <c r="C712" s="90" t="s">
        <v>272</v>
      </c>
      <c r="D712" s="90" t="s">
        <v>769</v>
      </c>
      <c r="E712" s="95" t="s">
        <v>273</v>
      </c>
      <c r="F712" s="94">
        <v>-3.5</v>
      </c>
      <c r="G712" s="94">
        <v>200</v>
      </c>
      <c r="H712" s="94">
        <v>200</v>
      </c>
    </row>
    <row r="713" spans="1:8" s="30" customFormat="1">
      <c r="A713" s="90"/>
      <c r="B713" s="44" t="s">
        <v>438</v>
      </c>
      <c r="C713" s="90"/>
      <c r="D713" s="90"/>
      <c r="E713" s="95"/>
      <c r="F713" s="94"/>
      <c r="G713" s="94"/>
      <c r="H713" s="94"/>
    </row>
    <row r="714" spans="1:8" s="30" customFormat="1">
      <c r="A714" s="90" t="s">
        <v>770</v>
      </c>
      <c r="B714" s="87" t="s">
        <v>437</v>
      </c>
      <c r="C714" s="90" t="s">
        <v>272</v>
      </c>
      <c r="D714" s="90" t="s">
        <v>771</v>
      </c>
      <c r="E714" s="95" t="s">
        <v>273</v>
      </c>
      <c r="F714" s="94">
        <v>-8.75</v>
      </c>
      <c r="G714" s="94">
        <v>500</v>
      </c>
      <c r="H714" s="94">
        <v>500</v>
      </c>
    </row>
    <row r="715" spans="1:8" s="30" customFormat="1">
      <c r="A715" s="90"/>
      <c r="B715" s="44" t="s">
        <v>438</v>
      </c>
      <c r="C715" s="90"/>
      <c r="D715" s="90"/>
      <c r="E715" s="95"/>
      <c r="F715" s="94"/>
      <c r="G715" s="94"/>
      <c r="H715" s="94"/>
    </row>
    <row r="716" spans="1:8" s="30" customFormat="1" ht="27">
      <c r="A716" s="90" t="s">
        <v>772</v>
      </c>
      <c r="B716" s="87" t="s">
        <v>426</v>
      </c>
      <c r="C716" s="90" t="s">
        <v>272</v>
      </c>
      <c r="D716" s="90" t="s">
        <v>773</v>
      </c>
      <c r="E716" s="95" t="s">
        <v>273</v>
      </c>
      <c r="F716" s="94">
        <v>-1.75</v>
      </c>
      <c r="G716" s="94">
        <v>100</v>
      </c>
      <c r="H716" s="94">
        <v>100</v>
      </c>
    </row>
    <row r="717" spans="1:8" s="30" customFormat="1">
      <c r="A717" s="90"/>
      <c r="B717" s="44" t="s">
        <v>428</v>
      </c>
      <c r="C717" s="90"/>
      <c r="D717" s="90"/>
      <c r="E717" s="95"/>
      <c r="F717" s="94"/>
      <c r="G717" s="94"/>
      <c r="H717" s="94"/>
    </row>
    <row r="718" spans="1:8" s="30" customFormat="1">
      <c r="A718" s="90" t="s">
        <v>774</v>
      </c>
      <c r="B718" s="87" t="s">
        <v>397</v>
      </c>
      <c r="C718" s="90" t="s">
        <v>272</v>
      </c>
      <c r="D718" s="90" t="s">
        <v>775</v>
      </c>
      <c r="E718" s="95" t="s">
        <v>273</v>
      </c>
      <c r="F718" s="94">
        <v>-4.38</v>
      </c>
      <c r="G718" s="94">
        <v>250</v>
      </c>
      <c r="H718" s="94"/>
    </row>
    <row r="719" spans="1:8" s="30" customFormat="1">
      <c r="A719" s="90"/>
      <c r="B719" s="44" t="s">
        <v>399</v>
      </c>
      <c r="C719" s="90"/>
      <c r="D719" s="90"/>
      <c r="E719" s="95"/>
      <c r="F719" s="94"/>
      <c r="G719" s="94"/>
      <c r="H719" s="94"/>
    </row>
    <row r="720" spans="1:8" s="30" customFormat="1" ht="27">
      <c r="A720" s="90" t="s">
        <v>776</v>
      </c>
      <c r="B720" s="87" t="s">
        <v>426</v>
      </c>
      <c r="C720" s="90" t="s">
        <v>272</v>
      </c>
      <c r="D720" s="90" t="s">
        <v>20</v>
      </c>
      <c r="E720" s="95" t="s">
        <v>273</v>
      </c>
      <c r="F720" s="94">
        <v>-8.31</v>
      </c>
      <c r="G720" s="94">
        <v>475</v>
      </c>
      <c r="H720" s="94">
        <v>475</v>
      </c>
    </row>
    <row r="721" spans="1:8" s="30" customFormat="1">
      <c r="A721" s="90"/>
      <c r="B721" s="44" t="s">
        <v>428</v>
      </c>
      <c r="C721" s="90"/>
      <c r="D721" s="90"/>
      <c r="E721" s="95"/>
      <c r="F721" s="94"/>
      <c r="G721" s="94"/>
      <c r="H721" s="94"/>
    </row>
    <row r="722" spans="1:8" s="30" customFormat="1" ht="18">
      <c r="A722" s="90" t="s">
        <v>777</v>
      </c>
      <c r="B722" s="87" t="s">
        <v>358</v>
      </c>
      <c r="C722" s="90" t="s">
        <v>272</v>
      </c>
      <c r="D722" s="90" t="s">
        <v>20</v>
      </c>
      <c r="E722" s="95" t="s">
        <v>273</v>
      </c>
      <c r="F722" s="94">
        <v>-8.75</v>
      </c>
      <c r="G722" s="94">
        <v>500</v>
      </c>
      <c r="H722" s="94">
        <v>500</v>
      </c>
    </row>
    <row r="723" spans="1:8" s="30" customFormat="1">
      <c r="A723" s="90"/>
      <c r="B723" s="44" t="s">
        <v>359</v>
      </c>
      <c r="C723" s="90"/>
      <c r="D723" s="90"/>
      <c r="E723" s="95"/>
      <c r="F723" s="94"/>
      <c r="G723" s="94"/>
      <c r="H723" s="94"/>
    </row>
    <row r="724" spans="1:8" s="30" customFormat="1" ht="18">
      <c r="A724" s="90" t="s">
        <v>778</v>
      </c>
      <c r="B724" s="87" t="s">
        <v>533</v>
      </c>
      <c r="C724" s="90" t="s">
        <v>272</v>
      </c>
      <c r="D724" s="90" t="s">
        <v>779</v>
      </c>
      <c r="E724" s="95" t="s">
        <v>273</v>
      </c>
      <c r="F724" s="94">
        <v>-1.75</v>
      </c>
      <c r="G724" s="94">
        <v>100</v>
      </c>
      <c r="H724" s="94">
        <v>100</v>
      </c>
    </row>
    <row r="725" spans="1:8" s="30" customFormat="1">
      <c r="A725" s="90"/>
      <c r="B725" s="44" t="s">
        <v>534</v>
      </c>
      <c r="C725" s="90"/>
      <c r="D725" s="90"/>
      <c r="E725" s="95"/>
      <c r="F725" s="94"/>
      <c r="G725" s="94"/>
      <c r="H725" s="94"/>
    </row>
    <row r="726" spans="1:8" s="30" customFormat="1" ht="18">
      <c r="A726" s="90" t="s">
        <v>780</v>
      </c>
      <c r="B726" s="87" t="s">
        <v>533</v>
      </c>
      <c r="C726" s="90" t="s">
        <v>272</v>
      </c>
      <c r="D726" s="90" t="s">
        <v>20</v>
      </c>
      <c r="E726" s="95" t="s">
        <v>273</v>
      </c>
      <c r="F726" s="94">
        <v>-8.75</v>
      </c>
      <c r="G726" s="94">
        <v>500</v>
      </c>
      <c r="H726" s="94">
        <v>500</v>
      </c>
    </row>
    <row r="727" spans="1:8" s="30" customFormat="1">
      <c r="A727" s="90"/>
      <c r="B727" s="44" t="s">
        <v>534</v>
      </c>
      <c r="C727" s="90"/>
      <c r="D727" s="90"/>
      <c r="E727" s="95"/>
      <c r="F727" s="94"/>
      <c r="G727" s="94"/>
      <c r="H727" s="94"/>
    </row>
    <row r="728" spans="1:8" s="30" customFormat="1">
      <c r="A728" s="90" t="s">
        <v>781</v>
      </c>
      <c r="B728" s="87" t="s">
        <v>311</v>
      </c>
      <c r="C728" s="90" t="s">
        <v>272</v>
      </c>
      <c r="D728" s="90" t="s">
        <v>782</v>
      </c>
      <c r="E728" s="95" t="s">
        <v>273</v>
      </c>
      <c r="F728" s="94">
        <v>-4.38</v>
      </c>
      <c r="G728" s="94">
        <v>250</v>
      </c>
      <c r="H728" s="94"/>
    </row>
    <row r="729" spans="1:8" s="30" customFormat="1">
      <c r="A729" s="90"/>
      <c r="B729" s="44" t="s">
        <v>313</v>
      </c>
      <c r="C729" s="90"/>
      <c r="D729" s="90"/>
      <c r="E729" s="95"/>
      <c r="F729" s="94"/>
      <c r="G729" s="94"/>
      <c r="H729" s="94"/>
    </row>
    <row r="730" spans="1:8" s="30" customFormat="1" ht="18">
      <c r="A730" s="90" t="s">
        <v>783</v>
      </c>
      <c r="B730" s="87" t="s">
        <v>496</v>
      </c>
      <c r="C730" s="90" t="s">
        <v>272</v>
      </c>
      <c r="D730" s="90" t="s">
        <v>784</v>
      </c>
      <c r="E730" s="95" t="s">
        <v>273</v>
      </c>
      <c r="F730" s="94">
        <v>-6.13</v>
      </c>
      <c r="G730" s="94">
        <v>350</v>
      </c>
      <c r="H730" s="94">
        <v>350</v>
      </c>
    </row>
    <row r="731" spans="1:8" s="30" customFormat="1">
      <c r="A731" s="90"/>
      <c r="B731" s="44" t="s">
        <v>497</v>
      </c>
      <c r="C731" s="90"/>
      <c r="D731" s="90"/>
      <c r="E731" s="95"/>
      <c r="F731" s="94"/>
      <c r="G731" s="94"/>
      <c r="H731" s="94"/>
    </row>
    <row r="732" spans="1:8" s="30" customFormat="1">
      <c r="A732" s="90" t="s">
        <v>785</v>
      </c>
      <c r="B732" s="87" t="s">
        <v>392</v>
      </c>
      <c r="C732" s="90" t="s">
        <v>272</v>
      </c>
      <c r="D732" s="90" t="s">
        <v>20</v>
      </c>
      <c r="E732" s="95" t="s">
        <v>273</v>
      </c>
      <c r="F732" s="94">
        <v>-6.13</v>
      </c>
      <c r="G732" s="94">
        <v>350</v>
      </c>
      <c r="H732" s="94">
        <v>350</v>
      </c>
    </row>
    <row r="733" spans="1:8" s="30" customFormat="1">
      <c r="A733" s="90"/>
      <c r="B733" s="44" t="s">
        <v>393</v>
      </c>
      <c r="C733" s="90"/>
      <c r="D733" s="90"/>
      <c r="E733" s="95"/>
      <c r="F733" s="94"/>
      <c r="G733" s="94"/>
      <c r="H733" s="94"/>
    </row>
    <row r="734" spans="1:8" s="30" customFormat="1" ht="23.45" customHeight="1">
      <c r="A734" s="90" t="s">
        <v>786</v>
      </c>
      <c r="B734" s="87" t="s">
        <v>322</v>
      </c>
      <c r="C734" s="90" t="s">
        <v>272</v>
      </c>
      <c r="D734" s="90" t="s">
        <v>787</v>
      </c>
      <c r="E734" s="95" t="s">
        <v>273</v>
      </c>
      <c r="F734" s="94">
        <v>-26.25</v>
      </c>
      <c r="G734" s="94" t="s">
        <v>712</v>
      </c>
      <c r="H734" s="94" t="s">
        <v>712</v>
      </c>
    </row>
    <row r="735" spans="1:8" s="30" customFormat="1">
      <c r="A735" s="90"/>
      <c r="B735" s="44" t="s">
        <v>324</v>
      </c>
      <c r="C735" s="90"/>
      <c r="D735" s="90"/>
      <c r="E735" s="95"/>
      <c r="F735" s="94"/>
      <c r="G735" s="94"/>
      <c r="H735" s="94"/>
    </row>
    <row r="736" spans="1:8" s="30" customFormat="1" ht="18">
      <c r="A736" s="90" t="s">
        <v>788</v>
      </c>
      <c r="B736" s="87" t="s">
        <v>789</v>
      </c>
      <c r="C736" s="90" t="s">
        <v>272</v>
      </c>
      <c r="D736" s="90" t="s">
        <v>790</v>
      </c>
      <c r="E736" s="95" t="s">
        <v>273</v>
      </c>
      <c r="F736" s="94">
        <v>-3.5</v>
      </c>
      <c r="G736" s="94">
        <v>200</v>
      </c>
      <c r="H736" s="94">
        <v>200</v>
      </c>
    </row>
    <row r="737" spans="1:8" s="30" customFormat="1">
      <c r="A737" s="90"/>
      <c r="B737" s="44" t="s">
        <v>791</v>
      </c>
      <c r="C737" s="90"/>
      <c r="D737" s="90"/>
      <c r="E737" s="95"/>
      <c r="F737" s="94"/>
      <c r="G737" s="94"/>
      <c r="H737" s="94"/>
    </row>
    <row r="738" spans="1:8" s="30" customFormat="1" ht="14.45" customHeight="1">
      <c r="A738" s="90" t="s">
        <v>792</v>
      </c>
      <c r="B738" s="87" t="s">
        <v>437</v>
      </c>
      <c r="C738" s="90" t="s">
        <v>272</v>
      </c>
      <c r="D738" s="90" t="s">
        <v>793</v>
      </c>
      <c r="E738" s="95" t="s">
        <v>273</v>
      </c>
      <c r="F738" s="94">
        <v>-17.5</v>
      </c>
      <c r="G738" s="94" t="s">
        <v>794</v>
      </c>
      <c r="H738" s="94" t="s">
        <v>794</v>
      </c>
    </row>
    <row r="739" spans="1:8" s="30" customFormat="1">
      <c r="A739" s="90"/>
      <c r="B739" s="44" t="s">
        <v>438</v>
      </c>
      <c r="C739" s="90"/>
      <c r="D739" s="90"/>
      <c r="E739" s="95"/>
      <c r="F739" s="94"/>
      <c r="G739" s="94"/>
      <c r="H739" s="94"/>
    </row>
    <row r="740" spans="1:8" s="30" customFormat="1">
      <c r="A740" s="90" t="s">
        <v>795</v>
      </c>
      <c r="B740" s="87" t="s">
        <v>796</v>
      </c>
      <c r="C740" s="90" t="s">
        <v>272</v>
      </c>
      <c r="D740" s="90" t="s">
        <v>797</v>
      </c>
      <c r="E740" s="95" t="s">
        <v>273</v>
      </c>
      <c r="F740" s="94">
        <v>-1.75</v>
      </c>
      <c r="G740" s="94">
        <v>100</v>
      </c>
      <c r="H740" s="94">
        <v>100</v>
      </c>
    </row>
    <row r="741" spans="1:8" s="30" customFormat="1">
      <c r="A741" s="90"/>
      <c r="B741" s="44" t="s">
        <v>798</v>
      </c>
      <c r="C741" s="90"/>
      <c r="D741" s="90"/>
      <c r="E741" s="95"/>
      <c r="F741" s="94"/>
      <c r="G741" s="94"/>
      <c r="H741" s="94"/>
    </row>
    <row r="742" spans="1:8" s="30" customFormat="1" ht="18">
      <c r="A742" s="90" t="s">
        <v>799</v>
      </c>
      <c r="B742" s="87" t="s">
        <v>388</v>
      </c>
      <c r="C742" s="90" t="s">
        <v>272</v>
      </c>
      <c r="D742" s="90" t="s">
        <v>800</v>
      </c>
      <c r="E742" s="95" t="s">
        <v>273</v>
      </c>
      <c r="F742" s="94">
        <v>-12.25</v>
      </c>
      <c r="G742" s="94">
        <v>700</v>
      </c>
      <c r="H742" s="94">
        <v>700</v>
      </c>
    </row>
    <row r="743" spans="1:8" s="30" customFormat="1">
      <c r="A743" s="90"/>
      <c r="B743" s="44" t="s">
        <v>389</v>
      </c>
      <c r="C743" s="90"/>
      <c r="D743" s="90"/>
      <c r="E743" s="95"/>
      <c r="F743" s="94"/>
      <c r="G743" s="94"/>
      <c r="H743" s="94"/>
    </row>
    <row r="744" spans="1:8" s="30" customFormat="1" ht="18">
      <c r="A744" s="90" t="s">
        <v>801</v>
      </c>
      <c r="B744" s="87" t="s">
        <v>280</v>
      </c>
      <c r="C744" s="90" t="s">
        <v>272</v>
      </c>
      <c r="D744" s="90" t="s">
        <v>802</v>
      </c>
      <c r="E744" s="95" t="s">
        <v>273</v>
      </c>
      <c r="F744" s="94">
        <v>-3.5</v>
      </c>
      <c r="G744" s="94">
        <v>200</v>
      </c>
      <c r="H744" s="94">
        <v>200</v>
      </c>
    </row>
    <row r="745" spans="1:8" s="30" customFormat="1">
      <c r="A745" s="90"/>
      <c r="B745" s="44" t="s">
        <v>282</v>
      </c>
      <c r="C745" s="90"/>
      <c r="D745" s="90"/>
      <c r="E745" s="95"/>
      <c r="F745" s="94"/>
      <c r="G745" s="94"/>
      <c r="H745" s="94"/>
    </row>
    <row r="746" spans="1:8" s="30" customFormat="1">
      <c r="A746" s="90" t="s">
        <v>803</v>
      </c>
      <c r="B746" s="87" t="s">
        <v>804</v>
      </c>
      <c r="C746" s="90" t="s">
        <v>272</v>
      </c>
      <c r="D746" s="90" t="s">
        <v>805</v>
      </c>
      <c r="E746" s="95" t="s">
        <v>273</v>
      </c>
      <c r="F746" s="94">
        <v>-8.75</v>
      </c>
      <c r="G746" s="94">
        <v>500</v>
      </c>
      <c r="H746" s="94">
        <v>500</v>
      </c>
    </row>
    <row r="747" spans="1:8" s="30" customFormat="1">
      <c r="A747" s="90"/>
      <c r="B747" s="44" t="s">
        <v>806</v>
      </c>
      <c r="C747" s="90"/>
      <c r="D747" s="90"/>
      <c r="E747" s="95"/>
      <c r="F747" s="94"/>
      <c r="G747" s="94"/>
      <c r="H747" s="94"/>
    </row>
    <row r="748" spans="1:8" s="30" customFormat="1">
      <c r="A748" s="90" t="s">
        <v>807</v>
      </c>
      <c r="B748" s="87" t="s">
        <v>430</v>
      </c>
      <c r="C748" s="90" t="s">
        <v>272</v>
      </c>
      <c r="D748" s="90" t="s">
        <v>808</v>
      </c>
      <c r="E748" s="95" t="s">
        <v>273</v>
      </c>
      <c r="F748" s="94">
        <v>-8.75</v>
      </c>
      <c r="G748" s="94">
        <v>500</v>
      </c>
      <c r="H748" s="94">
        <v>500</v>
      </c>
    </row>
    <row r="749" spans="1:8" s="30" customFormat="1">
      <c r="A749" s="90"/>
      <c r="B749" s="44" t="s">
        <v>431</v>
      </c>
      <c r="C749" s="90"/>
      <c r="D749" s="90"/>
      <c r="E749" s="95"/>
      <c r="F749" s="94"/>
      <c r="G749" s="94"/>
      <c r="H749" s="94"/>
    </row>
    <row r="750" spans="1:8" s="30" customFormat="1">
      <c r="A750" s="90" t="s">
        <v>809</v>
      </c>
      <c r="B750" s="87" t="s">
        <v>430</v>
      </c>
      <c r="C750" s="90" t="s">
        <v>272</v>
      </c>
      <c r="D750" s="90" t="s">
        <v>575</v>
      </c>
      <c r="E750" s="95" t="s">
        <v>273</v>
      </c>
      <c r="F750" s="94">
        <v>-1.75</v>
      </c>
      <c r="G750" s="94">
        <v>100</v>
      </c>
      <c r="H750" s="94">
        <v>100</v>
      </c>
    </row>
    <row r="751" spans="1:8" s="30" customFormat="1">
      <c r="A751" s="90"/>
      <c r="B751" s="44" t="s">
        <v>431</v>
      </c>
      <c r="C751" s="90"/>
      <c r="D751" s="90"/>
      <c r="E751" s="95"/>
      <c r="F751" s="94"/>
      <c r="G751" s="94"/>
      <c r="H751" s="94"/>
    </row>
    <row r="752" spans="1:8" s="30" customFormat="1">
      <c r="A752" s="90" t="s">
        <v>810</v>
      </c>
      <c r="B752" s="87" t="s">
        <v>430</v>
      </c>
      <c r="C752" s="90" t="s">
        <v>272</v>
      </c>
      <c r="D752" s="90" t="s">
        <v>811</v>
      </c>
      <c r="E752" s="95" t="s">
        <v>273</v>
      </c>
      <c r="F752" s="94">
        <v>-1.75</v>
      </c>
      <c r="G752" s="94">
        <v>100</v>
      </c>
      <c r="H752" s="94">
        <v>100</v>
      </c>
    </row>
    <row r="753" spans="1:8" s="30" customFormat="1">
      <c r="A753" s="90"/>
      <c r="B753" s="44" t="s">
        <v>431</v>
      </c>
      <c r="C753" s="90"/>
      <c r="D753" s="90"/>
      <c r="E753" s="95"/>
      <c r="F753" s="94"/>
      <c r="G753" s="94"/>
      <c r="H753" s="94"/>
    </row>
    <row r="754" spans="1:8" s="30" customFormat="1">
      <c r="A754" s="90" t="s">
        <v>812</v>
      </c>
      <c r="B754" s="87" t="s">
        <v>333</v>
      </c>
      <c r="C754" s="90" t="s">
        <v>272</v>
      </c>
      <c r="D754" s="90" t="s">
        <v>813</v>
      </c>
      <c r="E754" s="95" t="s">
        <v>273</v>
      </c>
      <c r="F754" s="94">
        <v>-8.75</v>
      </c>
      <c r="G754" s="94">
        <v>500</v>
      </c>
      <c r="H754" s="94">
        <v>500</v>
      </c>
    </row>
    <row r="755" spans="1:8" s="30" customFormat="1">
      <c r="A755" s="90"/>
      <c r="B755" s="44" t="s">
        <v>335</v>
      </c>
      <c r="C755" s="90"/>
      <c r="D755" s="90"/>
      <c r="E755" s="95"/>
      <c r="F755" s="94"/>
      <c r="G755" s="94"/>
      <c r="H755" s="94"/>
    </row>
    <row r="756" spans="1:8" s="30" customFormat="1">
      <c r="A756" s="90" t="s">
        <v>814</v>
      </c>
      <c r="B756" s="87" t="s">
        <v>350</v>
      </c>
      <c r="C756" s="90" t="s">
        <v>272</v>
      </c>
      <c r="D756" s="90" t="s">
        <v>815</v>
      </c>
      <c r="E756" s="95" t="s">
        <v>273</v>
      </c>
      <c r="F756" s="94">
        <v>-1.75</v>
      </c>
      <c r="G756" s="94">
        <v>100</v>
      </c>
      <c r="H756" s="94">
        <v>100</v>
      </c>
    </row>
    <row r="757" spans="1:8" s="30" customFormat="1">
      <c r="A757" s="90"/>
      <c r="B757" s="44" t="s">
        <v>351</v>
      </c>
      <c r="C757" s="90"/>
      <c r="D757" s="90"/>
      <c r="E757" s="95"/>
      <c r="F757" s="94"/>
      <c r="G757" s="94"/>
      <c r="H757" s="94"/>
    </row>
    <row r="758" spans="1:8" s="30" customFormat="1">
      <c r="A758" s="90" t="s">
        <v>816</v>
      </c>
      <c r="B758" s="87" t="s">
        <v>350</v>
      </c>
      <c r="C758" s="90" t="s">
        <v>272</v>
      </c>
      <c r="D758" s="90" t="s">
        <v>817</v>
      </c>
      <c r="E758" s="95" t="s">
        <v>273</v>
      </c>
      <c r="F758" s="94">
        <v>-8.75</v>
      </c>
      <c r="G758" s="94">
        <v>500</v>
      </c>
      <c r="H758" s="94">
        <v>500</v>
      </c>
    </row>
    <row r="759" spans="1:8" s="30" customFormat="1">
      <c r="A759" s="90"/>
      <c r="B759" s="44" t="s">
        <v>351</v>
      </c>
      <c r="C759" s="90"/>
      <c r="D759" s="90"/>
      <c r="E759" s="95"/>
      <c r="F759" s="94"/>
      <c r="G759" s="94"/>
      <c r="H759" s="94"/>
    </row>
    <row r="760" spans="1:8" s="30" customFormat="1" ht="18">
      <c r="A760" s="90" t="s">
        <v>818</v>
      </c>
      <c r="B760" s="87" t="s">
        <v>388</v>
      </c>
      <c r="C760" s="90" t="s">
        <v>272</v>
      </c>
      <c r="D760" s="90" t="s">
        <v>819</v>
      </c>
      <c r="E760" s="95" t="s">
        <v>273</v>
      </c>
      <c r="F760" s="94">
        <v>-12.25</v>
      </c>
      <c r="G760" s="94">
        <v>700</v>
      </c>
      <c r="H760" s="94">
        <v>700</v>
      </c>
    </row>
    <row r="761" spans="1:8" s="30" customFormat="1">
      <c r="A761" s="90"/>
      <c r="B761" s="44" t="s">
        <v>389</v>
      </c>
      <c r="C761" s="90"/>
      <c r="D761" s="90"/>
      <c r="E761" s="95"/>
      <c r="F761" s="94"/>
      <c r="G761" s="94"/>
      <c r="H761" s="94"/>
    </row>
    <row r="762" spans="1:8" s="30" customFormat="1" ht="18">
      <c r="A762" s="90" t="s">
        <v>820</v>
      </c>
      <c r="B762" s="87" t="s">
        <v>599</v>
      </c>
      <c r="C762" s="90" t="s">
        <v>272</v>
      </c>
      <c r="D762" s="90" t="s">
        <v>821</v>
      </c>
      <c r="E762" s="95" t="s">
        <v>273</v>
      </c>
      <c r="F762" s="94">
        <v>-5.34</v>
      </c>
      <c r="G762" s="94">
        <v>305</v>
      </c>
      <c r="H762" s="94"/>
    </row>
    <row r="763" spans="1:8" s="30" customFormat="1">
      <c r="A763" s="90"/>
      <c r="B763" s="44" t="s">
        <v>600</v>
      </c>
      <c r="C763" s="90"/>
      <c r="D763" s="90"/>
      <c r="E763" s="95"/>
      <c r="F763" s="94"/>
      <c r="G763" s="94"/>
      <c r="H763" s="94"/>
    </row>
    <row r="764" spans="1:8" s="30" customFormat="1" ht="18">
      <c r="A764" s="90" t="s">
        <v>822</v>
      </c>
      <c r="B764" s="87" t="s">
        <v>280</v>
      </c>
      <c r="C764" s="90" t="s">
        <v>272</v>
      </c>
      <c r="D764" s="90" t="s">
        <v>823</v>
      </c>
      <c r="E764" s="95" t="s">
        <v>273</v>
      </c>
      <c r="F764" s="94">
        <v>-6.13</v>
      </c>
      <c r="G764" s="94">
        <v>350</v>
      </c>
      <c r="H764" s="94"/>
    </row>
    <row r="765" spans="1:8" s="30" customFormat="1">
      <c r="A765" s="90"/>
      <c r="B765" s="44" t="s">
        <v>282</v>
      </c>
      <c r="C765" s="90"/>
      <c r="D765" s="90"/>
      <c r="E765" s="95"/>
      <c r="F765" s="94"/>
      <c r="G765" s="94"/>
      <c r="H765" s="94"/>
    </row>
    <row r="766" spans="1:8" s="30" customFormat="1">
      <c r="A766" s="90" t="s">
        <v>824</v>
      </c>
      <c r="B766" s="87" t="s">
        <v>462</v>
      </c>
      <c r="C766" s="90" t="s">
        <v>272</v>
      </c>
      <c r="D766" s="90" t="s">
        <v>825</v>
      </c>
      <c r="E766" s="95" t="s">
        <v>273</v>
      </c>
      <c r="F766" s="94">
        <v>-17.5</v>
      </c>
      <c r="G766" s="94" t="s">
        <v>794</v>
      </c>
      <c r="H766" s="94" t="s">
        <v>794</v>
      </c>
    </row>
    <row r="767" spans="1:8" s="30" customFormat="1">
      <c r="A767" s="90"/>
      <c r="B767" s="44" t="s">
        <v>463</v>
      </c>
      <c r="C767" s="90"/>
      <c r="D767" s="90"/>
      <c r="E767" s="95"/>
      <c r="F767" s="94"/>
      <c r="G767" s="94"/>
      <c r="H767" s="94"/>
    </row>
    <row r="768" spans="1:8" s="30" customFormat="1">
      <c r="A768" s="90" t="s">
        <v>826</v>
      </c>
      <c r="B768" s="87" t="s">
        <v>462</v>
      </c>
      <c r="C768" s="90" t="s">
        <v>272</v>
      </c>
      <c r="D768" s="90" t="s">
        <v>827</v>
      </c>
      <c r="E768" s="95" t="s">
        <v>273</v>
      </c>
      <c r="F768" s="94">
        <v>-12.25</v>
      </c>
      <c r="G768" s="94">
        <v>700</v>
      </c>
      <c r="H768" s="94">
        <v>700</v>
      </c>
    </row>
    <row r="769" spans="1:8" s="30" customFormat="1">
      <c r="A769" s="90"/>
      <c r="B769" s="44" t="s">
        <v>463</v>
      </c>
      <c r="C769" s="90"/>
      <c r="D769" s="90"/>
      <c r="E769" s="95"/>
      <c r="F769" s="94"/>
      <c r="G769" s="94"/>
      <c r="H769" s="94"/>
    </row>
    <row r="770" spans="1:8" s="30" customFormat="1" ht="18">
      <c r="A770" s="90" t="s">
        <v>828</v>
      </c>
      <c r="B770" s="87" t="s">
        <v>829</v>
      </c>
      <c r="C770" s="90" t="s">
        <v>272</v>
      </c>
      <c r="D770" s="90" t="s">
        <v>830</v>
      </c>
      <c r="E770" s="96" t="s">
        <v>831</v>
      </c>
      <c r="F770" s="94">
        <v>-8.75</v>
      </c>
      <c r="G770" s="94">
        <v>125</v>
      </c>
      <c r="H770" s="94">
        <v>125</v>
      </c>
    </row>
    <row r="771" spans="1:8" s="30" customFormat="1">
      <c r="A771" s="90"/>
      <c r="B771" s="44" t="s">
        <v>832</v>
      </c>
      <c r="C771" s="90"/>
      <c r="D771" s="90"/>
      <c r="E771" s="96"/>
      <c r="F771" s="94"/>
      <c r="G771" s="94"/>
      <c r="H771" s="94"/>
    </row>
    <row r="772" spans="1:8" s="30" customFormat="1" ht="18">
      <c r="A772" s="90" t="s">
        <v>833</v>
      </c>
      <c r="B772" s="87" t="s">
        <v>280</v>
      </c>
      <c r="C772" s="90" t="s">
        <v>272</v>
      </c>
      <c r="D772" s="90" t="s">
        <v>834</v>
      </c>
      <c r="E772" s="95" t="s">
        <v>273</v>
      </c>
      <c r="F772" s="94">
        <v>-8.75</v>
      </c>
      <c r="G772" s="94">
        <v>500</v>
      </c>
      <c r="H772" s="94">
        <v>500</v>
      </c>
    </row>
    <row r="773" spans="1:8" s="30" customFormat="1">
      <c r="A773" s="90"/>
      <c r="B773" s="44" t="s">
        <v>282</v>
      </c>
      <c r="C773" s="90"/>
      <c r="D773" s="90"/>
      <c r="E773" s="95"/>
      <c r="F773" s="94"/>
      <c r="G773" s="94"/>
      <c r="H773" s="94"/>
    </row>
    <row r="774" spans="1:8" s="30" customFormat="1" ht="23.45" customHeight="1">
      <c r="A774" s="90" t="s">
        <v>835</v>
      </c>
      <c r="B774" s="87" t="s">
        <v>468</v>
      </c>
      <c r="C774" s="90" t="s">
        <v>272</v>
      </c>
      <c r="D774" s="90" t="s">
        <v>836</v>
      </c>
      <c r="E774" s="95" t="s">
        <v>273</v>
      </c>
      <c r="F774" s="94">
        <v>-8.75</v>
      </c>
      <c r="G774" s="94">
        <v>500</v>
      </c>
      <c r="H774" s="94">
        <v>500</v>
      </c>
    </row>
    <row r="775" spans="1:8" s="30" customFormat="1">
      <c r="A775" s="90"/>
      <c r="B775" s="44" t="s">
        <v>469</v>
      </c>
      <c r="C775" s="90"/>
      <c r="D775" s="90"/>
      <c r="E775" s="95"/>
      <c r="F775" s="94"/>
      <c r="G775" s="94"/>
      <c r="H775" s="94"/>
    </row>
    <row r="776" spans="1:8" s="30" customFormat="1" ht="14.45" customHeight="1">
      <c r="A776" s="90" t="s">
        <v>837</v>
      </c>
      <c r="B776" s="87" t="s">
        <v>468</v>
      </c>
      <c r="C776" s="90" t="s">
        <v>272</v>
      </c>
      <c r="D776" s="90" t="s">
        <v>838</v>
      </c>
      <c r="E776" s="95" t="s">
        <v>273</v>
      </c>
      <c r="F776" s="94">
        <v>-8.75</v>
      </c>
      <c r="G776" s="94">
        <v>500</v>
      </c>
      <c r="H776" s="94">
        <v>500</v>
      </c>
    </row>
    <row r="777" spans="1:8" s="30" customFormat="1">
      <c r="A777" s="90"/>
      <c r="B777" s="44" t="s">
        <v>469</v>
      </c>
      <c r="C777" s="90"/>
      <c r="D777" s="90"/>
      <c r="E777" s="95"/>
      <c r="F777" s="94"/>
      <c r="G777" s="94"/>
      <c r="H777" s="94"/>
    </row>
    <row r="778" spans="1:8" s="30" customFormat="1">
      <c r="A778" s="90" t="s">
        <v>839</v>
      </c>
      <c r="B778" s="87" t="s">
        <v>840</v>
      </c>
      <c r="C778" s="90" t="s">
        <v>272</v>
      </c>
      <c r="D778" s="90" t="s">
        <v>841</v>
      </c>
      <c r="E778" s="95" t="s">
        <v>273</v>
      </c>
      <c r="F778" s="94">
        <v>-6.56</v>
      </c>
      <c r="G778" s="94">
        <v>375</v>
      </c>
      <c r="H778" s="94">
        <v>375</v>
      </c>
    </row>
    <row r="779" spans="1:8" s="30" customFormat="1">
      <c r="A779" s="90"/>
      <c r="B779" s="44" t="s">
        <v>842</v>
      </c>
      <c r="C779" s="90"/>
      <c r="D779" s="90"/>
      <c r="E779" s="95"/>
      <c r="F779" s="94"/>
      <c r="G779" s="94"/>
      <c r="H779" s="94"/>
    </row>
    <row r="780" spans="1:8" s="30" customFormat="1">
      <c r="A780" s="90" t="s">
        <v>843</v>
      </c>
      <c r="B780" s="87" t="s">
        <v>434</v>
      </c>
      <c r="C780" s="90" t="s">
        <v>272</v>
      </c>
      <c r="D780" s="90" t="s">
        <v>844</v>
      </c>
      <c r="E780" s="95" t="s">
        <v>273</v>
      </c>
      <c r="F780" s="94">
        <v>-12.25</v>
      </c>
      <c r="G780" s="94">
        <v>700</v>
      </c>
      <c r="H780" s="94">
        <v>700</v>
      </c>
    </row>
    <row r="781" spans="1:8" s="30" customFormat="1">
      <c r="A781" s="90"/>
      <c r="B781" s="44" t="s">
        <v>435</v>
      </c>
      <c r="C781" s="90"/>
      <c r="D781" s="90"/>
      <c r="E781" s="95"/>
      <c r="F781" s="94"/>
      <c r="G781" s="94"/>
      <c r="H781" s="94"/>
    </row>
    <row r="782" spans="1:8" s="30" customFormat="1" ht="18">
      <c r="A782" s="90" t="s">
        <v>845</v>
      </c>
      <c r="B782" s="87" t="s">
        <v>748</v>
      </c>
      <c r="C782" s="90" t="s">
        <v>272</v>
      </c>
      <c r="D782" s="90" t="s">
        <v>20</v>
      </c>
      <c r="E782" s="95" t="s">
        <v>273</v>
      </c>
      <c r="F782" s="94">
        <v>-6.13</v>
      </c>
      <c r="G782" s="94">
        <v>350</v>
      </c>
      <c r="H782" s="94">
        <v>350</v>
      </c>
    </row>
    <row r="783" spans="1:8" s="30" customFormat="1">
      <c r="A783" s="90"/>
      <c r="B783" s="44" t="s">
        <v>749</v>
      </c>
      <c r="C783" s="90"/>
      <c r="D783" s="90"/>
      <c r="E783" s="95"/>
      <c r="F783" s="94"/>
      <c r="G783" s="94"/>
      <c r="H783" s="94"/>
    </row>
    <row r="784" spans="1:8" s="30" customFormat="1" ht="18">
      <c r="A784" s="90" t="s">
        <v>846</v>
      </c>
      <c r="B784" s="87" t="s">
        <v>599</v>
      </c>
      <c r="C784" s="90" t="s">
        <v>272</v>
      </c>
      <c r="D784" s="90" t="s">
        <v>847</v>
      </c>
      <c r="E784" s="95" t="s">
        <v>273</v>
      </c>
      <c r="F784" s="94">
        <v>-6.13</v>
      </c>
      <c r="G784" s="94">
        <v>350</v>
      </c>
      <c r="H784" s="94">
        <v>350</v>
      </c>
    </row>
    <row r="785" spans="1:8" s="30" customFormat="1">
      <c r="A785" s="90"/>
      <c r="B785" s="44" t="s">
        <v>600</v>
      </c>
      <c r="C785" s="90"/>
      <c r="D785" s="90"/>
      <c r="E785" s="95"/>
      <c r="F785" s="94"/>
      <c r="G785" s="94"/>
      <c r="H785" s="94"/>
    </row>
    <row r="786" spans="1:8" s="30" customFormat="1" ht="18">
      <c r="A786" s="90" t="s">
        <v>848</v>
      </c>
      <c r="B786" s="87" t="s">
        <v>460</v>
      </c>
      <c r="C786" s="90" t="s">
        <v>272</v>
      </c>
      <c r="D786" s="90" t="s">
        <v>460</v>
      </c>
      <c r="E786" s="95" t="s">
        <v>273</v>
      </c>
      <c r="F786" s="94">
        <v>-6.13</v>
      </c>
      <c r="G786" s="94">
        <v>350</v>
      </c>
      <c r="H786" s="94">
        <v>350</v>
      </c>
    </row>
    <row r="787" spans="1:8" s="30" customFormat="1">
      <c r="A787" s="90"/>
      <c r="B787" s="44" t="s">
        <v>461</v>
      </c>
      <c r="C787" s="90"/>
      <c r="D787" s="90"/>
      <c r="E787" s="95"/>
      <c r="F787" s="94"/>
      <c r="G787" s="94"/>
      <c r="H787" s="94"/>
    </row>
    <row r="788" spans="1:8" s="30" customFormat="1" ht="18">
      <c r="A788" s="90" t="s">
        <v>849</v>
      </c>
      <c r="B788" s="87" t="s">
        <v>457</v>
      </c>
      <c r="C788" s="90" t="s">
        <v>272</v>
      </c>
      <c r="D788" s="90" t="s">
        <v>850</v>
      </c>
      <c r="E788" s="95" t="s">
        <v>273</v>
      </c>
      <c r="F788" s="94">
        <v>-6.13</v>
      </c>
      <c r="G788" s="94">
        <v>350</v>
      </c>
      <c r="H788" s="94">
        <v>350</v>
      </c>
    </row>
    <row r="789" spans="1:8" s="30" customFormat="1">
      <c r="A789" s="90"/>
      <c r="B789" s="44" t="s">
        <v>459</v>
      </c>
      <c r="C789" s="90"/>
      <c r="D789" s="90"/>
      <c r="E789" s="95"/>
      <c r="F789" s="94"/>
      <c r="G789" s="94"/>
      <c r="H789" s="94"/>
    </row>
    <row r="790" spans="1:8" s="30" customFormat="1" ht="18">
      <c r="A790" s="90" t="s">
        <v>851</v>
      </c>
      <c r="B790" s="87" t="s">
        <v>852</v>
      </c>
      <c r="C790" s="90" t="s">
        <v>272</v>
      </c>
      <c r="D790" s="90" t="s">
        <v>853</v>
      </c>
      <c r="E790" s="95" t="s">
        <v>273</v>
      </c>
      <c r="F790" s="94">
        <v>-6.56</v>
      </c>
      <c r="G790" s="94">
        <v>375</v>
      </c>
      <c r="H790" s="94">
        <v>375</v>
      </c>
    </row>
    <row r="791" spans="1:8" s="30" customFormat="1">
      <c r="A791" s="90"/>
      <c r="B791" s="44" t="s">
        <v>854</v>
      </c>
      <c r="C791" s="90"/>
      <c r="D791" s="90"/>
      <c r="E791" s="95"/>
      <c r="F791" s="94"/>
      <c r="G791" s="94"/>
      <c r="H791" s="94"/>
    </row>
    <row r="792" spans="1:8" s="30" customFormat="1" ht="18">
      <c r="A792" s="90" t="s">
        <v>855</v>
      </c>
      <c r="B792" s="87" t="s">
        <v>322</v>
      </c>
      <c r="C792" s="90" t="s">
        <v>272</v>
      </c>
      <c r="D792" s="90" t="s">
        <v>856</v>
      </c>
      <c r="E792" s="95" t="s">
        <v>273</v>
      </c>
      <c r="F792" s="94">
        <v>-18.38</v>
      </c>
      <c r="G792" s="94" t="s">
        <v>857</v>
      </c>
      <c r="H792" s="94" t="s">
        <v>857</v>
      </c>
    </row>
    <row r="793" spans="1:8" s="30" customFormat="1">
      <c r="A793" s="90"/>
      <c r="B793" s="44" t="s">
        <v>324</v>
      </c>
      <c r="C793" s="90"/>
      <c r="D793" s="90"/>
      <c r="E793" s="95"/>
      <c r="F793" s="94"/>
      <c r="G793" s="94"/>
      <c r="H793" s="94"/>
    </row>
    <row r="794" spans="1:8" s="30" customFormat="1" ht="18">
      <c r="A794" s="90" t="s">
        <v>858</v>
      </c>
      <c r="B794" s="87" t="s">
        <v>403</v>
      </c>
      <c r="C794" s="90" t="s">
        <v>272</v>
      </c>
      <c r="D794" s="90" t="s">
        <v>859</v>
      </c>
      <c r="E794" s="95" t="s">
        <v>273</v>
      </c>
      <c r="F794" s="94">
        <v>-8.75</v>
      </c>
      <c r="G794" s="94">
        <v>500</v>
      </c>
      <c r="H794" s="94">
        <v>500</v>
      </c>
    </row>
    <row r="795" spans="1:8" s="30" customFormat="1">
      <c r="A795" s="90"/>
      <c r="B795" s="44" t="s">
        <v>404</v>
      </c>
      <c r="C795" s="90"/>
      <c r="D795" s="90"/>
      <c r="E795" s="95"/>
      <c r="F795" s="94"/>
      <c r="G795" s="94"/>
      <c r="H795" s="94"/>
    </row>
    <row r="796" spans="1:8" s="30" customFormat="1" ht="18">
      <c r="A796" s="90" t="s">
        <v>860</v>
      </c>
      <c r="B796" s="87" t="s">
        <v>403</v>
      </c>
      <c r="C796" s="90" t="s">
        <v>272</v>
      </c>
      <c r="D796" s="90" t="s">
        <v>861</v>
      </c>
      <c r="E796" s="95" t="s">
        <v>273</v>
      </c>
      <c r="F796" s="94">
        <v>-1.75</v>
      </c>
      <c r="G796" s="94">
        <v>100</v>
      </c>
      <c r="H796" s="94">
        <v>100</v>
      </c>
    </row>
    <row r="797" spans="1:8" s="30" customFormat="1">
      <c r="A797" s="90"/>
      <c r="B797" s="44" t="s">
        <v>404</v>
      </c>
      <c r="C797" s="90"/>
      <c r="D797" s="90"/>
      <c r="E797" s="95"/>
      <c r="F797" s="94"/>
      <c r="G797" s="94"/>
      <c r="H797" s="94"/>
    </row>
    <row r="798" spans="1:8" s="30" customFormat="1" ht="14.45" customHeight="1">
      <c r="A798" s="90" t="s">
        <v>862</v>
      </c>
      <c r="B798" s="87" t="s">
        <v>318</v>
      </c>
      <c r="C798" s="90" t="s">
        <v>272</v>
      </c>
      <c r="D798" s="90" t="s">
        <v>863</v>
      </c>
      <c r="E798" s="95" t="s">
        <v>273</v>
      </c>
      <c r="F798" s="94">
        <v>-12.25</v>
      </c>
      <c r="G798" s="94">
        <v>700</v>
      </c>
      <c r="H798" s="94">
        <v>700</v>
      </c>
    </row>
    <row r="799" spans="1:8" s="30" customFormat="1">
      <c r="A799" s="90"/>
      <c r="B799" s="44" t="s">
        <v>320</v>
      </c>
      <c r="C799" s="90"/>
      <c r="D799" s="90"/>
      <c r="E799" s="95"/>
      <c r="F799" s="94"/>
      <c r="G799" s="94"/>
      <c r="H799" s="94"/>
    </row>
    <row r="800" spans="1:8" s="30" customFormat="1" ht="14.45" customHeight="1">
      <c r="A800" s="90" t="s">
        <v>864</v>
      </c>
      <c r="B800" s="87" t="s">
        <v>437</v>
      </c>
      <c r="C800" s="90" t="s">
        <v>272</v>
      </c>
      <c r="D800" s="90" t="s">
        <v>865</v>
      </c>
      <c r="E800" s="96" t="s">
        <v>831</v>
      </c>
      <c r="F800" s="94">
        <v>-8.75</v>
      </c>
      <c r="G800" s="94">
        <v>125</v>
      </c>
      <c r="H800" s="94">
        <v>125</v>
      </c>
    </row>
    <row r="801" spans="1:8" s="30" customFormat="1">
      <c r="A801" s="90"/>
      <c r="B801" s="44" t="s">
        <v>438</v>
      </c>
      <c r="C801" s="90"/>
      <c r="D801" s="90"/>
      <c r="E801" s="96"/>
      <c r="F801" s="94"/>
      <c r="G801" s="94"/>
      <c r="H801" s="94"/>
    </row>
    <row r="802" spans="1:8" s="30" customFormat="1" ht="14.45" customHeight="1">
      <c r="A802" s="90" t="s">
        <v>866</v>
      </c>
      <c r="B802" s="87" t="s">
        <v>437</v>
      </c>
      <c r="C802" s="90" t="s">
        <v>272</v>
      </c>
      <c r="D802" s="90" t="s">
        <v>867</v>
      </c>
      <c r="E802" s="95" t="s">
        <v>273</v>
      </c>
      <c r="F802" s="94">
        <v>-12.25</v>
      </c>
      <c r="G802" s="94">
        <v>700</v>
      </c>
      <c r="H802" s="94">
        <v>700</v>
      </c>
    </row>
    <row r="803" spans="1:8" s="30" customFormat="1">
      <c r="A803" s="90"/>
      <c r="B803" s="44" t="s">
        <v>438</v>
      </c>
      <c r="C803" s="90"/>
      <c r="D803" s="90"/>
      <c r="E803" s="95"/>
      <c r="F803" s="94"/>
      <c r="G803" s="94"/>
      <c r="H803" s="94"/>
    </row>
    <row r="804" spans="1:8" s="30" customFormat="1" ht="18">
      <c r="A804" s="90" t="s">
        <v>868</v>
      </c>
      <c r="B804" s="87" t="s">
        <v>533</v>
      </c>
      <c r="C804" s="90" t="s">
        <v>272</v>
      </c>
      <c r="D804" s="90" t="s">
        <v>869</v>
      </c>
      <c r="E804" s="95" t="s">
        <v>273</v>
      </c>
      <c r="F804" s="94">
        <v>-8.75</v>
      </c>
      <c r="G804" s="94">
        <v>500</v>
      </c>
      <c r="H804" s="94">
        <v>500</v>
      </c>
    </row>
    <row r="805" spans="1:8" s="30" customFormat="1">
      <c r="A805" s="90"/>
      <c r="B805" s="44" t="s">
        <v>534</v>
      </c>
      <c r="C805" s="90"/>
      <c r="D805" s="90"/>
      <c r="E805" s="95"/>
      <c r="F805" s="94"/>
      <c r="G805" s="94"/>
      <c r="H805" s="94"/>
    </row>
    <row r="806" spans="1:8" s="30" customFormat="1" ht="18">
      <c r="A806" s="90" t="s">
        <v>870</v>
      </c>
      <c r="B806" s="87" t="s">
        <v>415</v>
      </c>
      <c r="C806" s="90" t="s">
        <v>272</v>
      </c>
      <c r="D806" s="90" t="s">
        <v>871</v>
      </c>
      <c r="E806" s="95" t="s">
        <v>273</v>
      </c>
      <c r="F806" s="94">
        <v>-6.13</v>
      </c>
      <c r="G806" s="94">
        <v>350</v>
      </c>
      <c r="H806" s="94">
        <v>350</v>
      </c>
    </row>
    <row r="807" spans="1:8" s="30" customFormat="1">
      <c r="A807" s="90"/>
      <c r="B807" s="44" t="s">
        <v>416</v>
      </c>
      <c r="C807" s="90"/>
      <c r="D807" s="90"/>
      <c r="E807" s="95"/>
      <c r="F807" s="94"/>
      <c r="G807" s="94"/>
      <c r="H807" s="94"/>
    </row>
    <row r="808" spans="1:8" s="30" customFormat="1" ht="18">
      <c r="A808" s="90" t="s">
        <v>872</v>
      </c>
      <c r="B808" s="87" t="s">
        <v>358</v>
      </c>
      <c r="C808" s="90" t="s">
        <v>272</v>
      </c>
      <c r="D808" s="90" t="s">
        <v>873</v>
      </c>
      <c r="E808" s="95" t="s">
        <v>273</v>
      </c>
      <c r="F808" s="94">
        <v>-1.75</v>
      </c>
      <c r="G808" s="94">
        <v>100</v>
      </c>
      <c r="H808" s="94">
        <v>100</v>
      </c>
    </row>
    <row r="809" spans="1:8" s="30" customFormat="1">
      <c r="A809" s="90"/>
      <c r="B809" s="44" t="s">
        <v>359</v>
      </c>
      <c r="C809" s="90"/>
      <c r="D809" s="90"/>
      <c r="E809" s="95"/>
      <c r="F809" s="94"/>
      <c r="G809" s="94"/>
      <c r="H809" s="94"/>
    </row>
    <row r="810" spans="1:8" s="30" customFormat="1" ht="18">
      <c r="A810" s="90" t="s">
        <v>872</v>
      </c>
      <c r="B810" s="87" t="s">
        <v>358</v>
      </c>
      <c r="C810" s="90" t="s">
        <v>272</v>
      </c>
      <c r="D810" s="90" t="s">
        <v>874</v>
      </c>
      <c r="E810" s="95" t="s">
        <v>273</v>
      </c>
      <c r="F810" s="94">
        <v>-8.75</v>
      </c>
      <c r="G810" s="94">
        <v>500</v>
      </c>
      <c r="H810" s="94">
        <v>500</v>
      </c>
    </row>
    <row r="811" spans="1:8" s="30" customFormat="1">
      <c r="A811" s="90"/>
      <c r="B811" s="44" t="s">
        <v>359</v>
      </c>
      <c r="C811" s="90"/>
      <c r="D811" s="90"/>
      <c r="E811" s="95"/>
      <c r="F811" s="94"/>
      <c r="G811" s="94"/>
      <c r="H811" s="94"/>
    </row>
    <row r="812" spans="1:8" s="30" customFormat="1" ht="18">
      <c r="A812" s="90" t="s">
        <v>875</v>
      </c>
      <c r="B812" s="87" t="s">
        <v>358</v>
      </c>
      <c r="C812" s="90" t="s">
        <v>272</v>
      </c>
      <c r="D812" s="90" t="s">
        <v>876</v>
      </c>
      <c r="E812" s="95" t="s">
        <v>273</v>
      </c>
      <c r="F812" s="94">
        <v>-1.75</v>
      </c>
      <c r="G812" s="94">
        <v>100</v>
      </c>
      <c r="H812" s="94">
        <v>100</v>
      </c>
    </row>
    <row r="813" spans="1:8" s="30" customFormat="1">
      <c r="A813" s="90"/>
      <c r="B813" s="44" t="s">
        <v>359</v>
      </c>
      <c r="C813" s="90"/>
      <c r="D813" s="90"/>
      <c r="E813" s="95"/>
      <c r="F813" s="94"/>
      <c r="G813" s="94"/>
      <c r="H813" s="94"/>
    </row>
    <row r="814" spans="1:8" s="30" customFormat="1" ht="18">
      <c r="A814" s="90" t="s">
        <v>875</v>
      </c>
      <c r="B814" s="87" t="s">
        <v>358</v>
      </c>
      <c r="C814" s="90" t="s">
        <v>272</v>
      </c>
      <c r="D814" s="90" t="s">
        <v>877</v>
      </c>
      <c r="E814" s="95" t="s">
        <v>273</v>
      </c>
      <c r="F814" s="94">
        <v>-6.13</v>
      </c>
      <c r="G814" s="94">
        <v>350</v>
      </c>
      <c r="H814" s="94">
        <v>350</v>
      </c>
    </row>
    <row r="815" spans="1:8" s="30" customFormat="1">
      <c r="A815" s="90"/>
      <c r="B815" s="44" t="s">
        <v>359</v>
      </c>
      <c r="C815" s="90"/>
      <c r="D815" s="90"/>
      <c r="E815" s="95"/>
      <c r="F815" s="94"/>
      <c r="G815" s="94"/>
      <c r="H815" s="94"/>
    </row>
    <row r="816" spans="1:8" s="30" customFormat="1" ht="18">
      <c r="A816" s="90" t="s">
        <v>878</v>
      </c>
      <c r="B816" s="87" t="s">
        <v>447</v>
      </c>
      <c r="C816" s="90" t="s">
        <v>272</v>
      </c>
      <c r="D816" s="90" t="s">
        <v>879</v>
      </c>
      <c r="E816" s="95" t="s">
        <v>273</v>
      </c>
      <c r="F816" s="94">
        <v>-8.75</v>
      </c>
      <c r="G816" s="94">
        <v>500</v>
      </c>
      <c r="H816" s="94">
        <v>500</v>
      </c>
    </row>
    <row r="817" spans="1:8" s="30" customFormat="1">
      <c r="A817" s="90"/>
      <c r="B817" s="44" t="s">
        <v>448</v>
      </c>
      <c r="C817" s="90"/>
      <c r="D817" s="90"/>
      <c r="E817" s="95"/>
      <c r="F817" s="94"/>
      <c r="G817" s="94"/>
      <c r="H817" s="94"/>
    </row>
    <row r="818" spans="1:8" s="30" customFormat="1" ht="18">
      <c r="A818" s="90" t="s">
        <v>880</v>
      </c>
      <c r="B818" s="87" t="s">
        <v>447</v>
      </c>
      <c r="C818" s="90" t="s">
        <v>272</v>
      </c>
      <c r="D818" s="90" t="s">
        <v>881</v>
      </c>
      <c r="E818" s="95" t="s">
        <v>273</v>
      </c>
      <c r="F818" s="94">
        <v>-12.25</v>
      </c>
      <c r="G818" s="94">
        <v>700</v>
      </c>
      <c r="H818" s="94">
        <v>700</v>
      </c>
    </row>
    <row r="819" spans="1:8" s="30" customFormat="1">
      <c r="A819" s="90"/>
      <c r="B819" s="44" t="s">
        <v>448</v>
      </c>
      <c r="C819" s="90"/>
      <c r="D819" s="90"/>
      <c r="E819" s="95"/>
      <c r="F819" s="94"/>
      <c r="G819" s="94"/>
      <c r="H819" s="94"/>
    </row>
    <row r="820" spans="1:8" s="30" customFormat="1">
      <c r="A820" s="90" t="s">
        <v>882</v>
      </c>
      <c r="B820" s="87" t="s">
        <v>468</v>
      </c>
      <c r="C820" s="90" t="s">
        <v>272</v>
      </c>
      <c r="D820" s="90" t="s">
        <v>653</v>
      </c>
      <c r="E820" s="95" t="s">
        <v>273</v>
      </c>
      <c r="F820" s="94">
        <v>-6.13</v>
      </c>
      <c r="G820" s="94">
        <v>350</v>
      </c>
      <c r="H820" s="94">
        <v>350</v>
      </c>
    </row>
    <row r="821" spans="1:8" s="30" customFormat="1">
      <c r="A821" s="90"/>
      <c r="B821" s="44" t="s">
        <v>469</v>
      </c>
      <c r="C821" s="90"/>
      <c r="D821" s="90"/>
      <c r="E821" s="95"/>
      <c r="F821" s="94"/>
      <c r="G821" s="94"/>
      <c r="H821" s="94"/>
    </row>
    <row r="822" spans="1:8" s="30" customFormat="1">
      <c r="A822" s="90" t="s">
        <v>883</v>
      </c>
      <c r="B822" s="87" t="s">
        <v>468</v>
      </c>
      <c r="C822" s="90" t="s">
        <v>272</v>
      </c>
      <c r="D822" s="90" t="s">
        <v>884</v>
      </c>
      <c r="E822" s="95" t="s">
        <v>273</v>
      </c>
      <c r="F822" s="94">
        <v>-26.25</v>
      </c>
      <c r="G822" s="94" t="s">
        <v>712</v>
      </c>
      <c r="H822" s="94" t="s">
        <v>712</v>
      </c>
    </row>
    <row r="823" spans="1:8" s="30" customFormat="1">
      <c r="A823" s="90"/>
      <c r="B823" s="44" t="s">
        <v>469</v>
      </c>
      <c r="C823" s="90"/>
      <c r="D823" s="90"/>
      <c r="E823" s="95"/>
      <c r="F823" s="94"/>
      <c r="G823" s="94"/>
      <c r="H823" s="94"/>
    </row>
    <row r="824" spans="1:8" s="30" customFormat="1" ht="18">
      <c r="A824" s="90" t="s">
        <v>885</v>
      </c>
      <c r="B824" s="87" t="s">
        <v>406</v>
      </c>
      <c r="C824" s="90" t="s">
        <v>272</v>
      </c>
      <c r="D824" s="90" t="s">
        <v>886</v>
      </c>
      <c r="E824" s="95" t="s">
        <v>273</v>
      </c>
      <c r="F824" s="94">
        <v>-6.13</v>
      </c>
      <c r="G824" s="94">
        <v>350</v>
      </c>
      <c r="H824" s="94">
        <v>350</v>
      </c>
    </row>
    <row r="825" spans="1:8" s="30" customFormat="1">
      <c r="A825" s="90"/>
      <c r="B825" s="44" t="s">
        <v>407</v>
      </c>
      <c r="C825" s="90"/>
      <c r="D825" s="90"/>
      <c r="E825" s="95"/>
      <c r="F825" s="94"/>
      <c r="G825" s="94"/>
      <c r="H825" s="94"/>
    </row>
    <row r="826" spans="1:8" s="30" customFormat="1" ht="18">
      <c r="A826" s="90" t="s">
        <v>887</v>
      </c>
      <c r="B826" s="87" t="s">
        <v>304</v>
      </c>
      <c r="C826" s="90" t="s">
        <v>272</v>
      </c>
      <c r="D826" s="90" t="s">
        <v>888</v>
      </c>
      <c r="E826" s="95" t="s">
        <v>273</v>
      </c>
      <c r="F826" s="94">
        <v>-12.25</v>
      </c>
      <c r="G826" s="94">
        <v>700</v>
      </c>
      <c r="H826" s="94">
        <v>700</v>
      </c>
    </row>
    <row r="827" spans="1:8" s="30" customFormat="1">
      <c r="A827" s="90"/>
      <c r="B827" s="44" t="s">
        <v>306</v>
      </c>
      <c r="C827" s="90"/>
      <c r="D827" s="90"/>
      <c r="E827" s="95"/>
      <c r="F827" s="94"/>
      <c r="G827" s="94"/>
      <c r="H827" s="94"/>
    </row>
    <row r="828" spans="1:8" s="30" customFormat="1" ht="18">
      <c r="A828" s="90" t="s">
        <v>889</v>
      </c>
      <c r="B828" s="87" t="s">
        <v>533</v>
      </c>
      <c r="C828" s="90" t="s">
        <v>272</v>
      </c>
      <c r="D828" s="90" t="s">
        <v>458</v>
      </c>
      <c r="E828" s="95" t="s">
        <v>273</v>
      </c>
      <c r="F828" s="94">
        <v>-3.5</v>
      </c>
      <c r="G828" s="94">
        <v>200</v>
      </c>
      <c r="H828" s="94">
        <v>200</v>
      </c>
    </row>
    <row r="829" spans="1:8" s="30" customFormat="1">
      <c r="A829" s="90"/>
      <c r="B829" s="44" t="s">
        <v>534</v>
      </c>
      <c r="C829" s="90"/>
      <c r="D829" s="90"/>
      <c r="E829" s="95"/>
      <c r="F829" s="94"/>
      <c r="G829" s="94"/>
      <c r="H829" s="94"/>
    </row>
    <row r="830" spans="1:8" s="30" customFormat="1" ht="18">
      <c r="A830" s="90" t="s">
        <v>890</v>
      </c>
      <c r="B830" s="87" t="s">
        <v>533</v>
      </c>
      <c r="C830" s="90" t="s">
        <v>272</v>
      </c>
      <c r="D830" s="90" t="s">
        <v>886</v>
      </c>
      <c r="E830" s="95" t="s">
        <v>273</v>
      </c>
      <c r="F830" s="94">
        <v>-6.13</v>
      </c>
      <c r="G830" s="94">
        <v>350</v>
      </c>
      <c r="H830" s="94">
        <v>350</v>
      </c>
    </row>
    <row r="831" spans="1:8" s="30" customFormat="1">
      <c r="A831" s="90"/>
      <c r="B831" s="44" t="s">
        <v>534</v>
      </c>
      <c r="C831" s="90"/>
      <c r="D831" s="90"/>
      <c r="E831" s="95"/>
      <c r="F831" s="94"/>
      <c r="G831" s="94"/>
      <c r="H831" s="94"/>
    </row>
    <row r="832" spans="1:8" s="30" customFormat="1">
      <c r="A832" s="90" t="s">
        <v>891</v>
      </c>
      <c r="B832" s="87" t="s">
        <v>421</v>
      </c>
      <c r="C832" s="90" t="s">
        <v>272</v>
      </c>
      <c r="D832" s="90" t="s">
        <v>892</v>
      </c>
      <c r="E832" s="95" t="s">
        <v>273</v>
      </c>
      <c r="F832" s="94">
        <v>-6.13</v>
      </c>
      <c r="G832" s="94">
        <v>350</v>
      </c>
      <c r="H832" s="94">
        <v>350</v>
      </c>
    </row>
    <row r="833" spans="1:8" s="30" customFormat="1">
      <c r="A833" s="90"/>
      <c r="B833" s="44" t="s">
        <v>422</v>
      </c>
      <c r="C833" s="90"/>
      <c r="D833" s="90"/>
      <c r="E833" s="95"/>
      <c r="F833" s="94"/>
      <c r="G833" s="94"/>
      <c r="H833" s="94"/>
    </row>
    <row r="834" spans="1:8" s="30" customFormat="1">
      <c r="A834" s="90" t="s">
        <v>893</v>
      </c>
      <c r="B834" s="87" t="s">
        <v>79</v>
      </c>
      <c r="C834" s="90" t="s">
        <v>272</v>
      </c>
      <c r="D834" s="90" t="s">
        <v>894</v>
      </c>
      <c r="E834" s="95" t="s">
        <v>273</v>
      </c>
      <c r="F834" s="94">
        <v>-8.75</v>
      </c>
      <c r="G834" s="94">
        <v>500</v>
      </c>
      <c r="H834" s="94">
        <v>500</v>
      </c>
    </row>
    <row r="835" spans="1:8" s="30" customFormat="1">
      <c r="A835" s="90"/>
      <c r="B835" s="44" t="s">
        <v>395</v>
      </c>
      <c r="C835" s="90"/>
      <c r="D835" s="90"/>
      <c r="E835" s="95"/>
      <c r="F835" s="94"/>
      <c r="G835" s="94"/>
      <c r="H835" s="94"/>
    </row>
    <row r="836" spans="1:8" s="30" customFormat="1">
      <c r="A836" s="90" t="s">
        <v>895</v>
      </c>
      <c r="B836" s="87" t="s">
        <v>297</v>
      </c>
      <c r="C836" s="90" t="s">
        <v>272</v>
      </c>
      <c r="D836" s="90" t="s">
        <v>896</v>
      </c>
      <c r="E836" s="95" t="s">
        <v>273</v>
      </c>
      <c r="F836" s="94">
        <v>-3.5</v>
      </c>
      <c r="G836" s="94">
        <v>200</v>
      </c>
      <c r="H836" s="94">
        <v>200</v>
      </c>
    </row>
    <row r="837" spans="1:8" s="30" customFormat="1">
      <c r="A837" s="90"/>
      <c r="B837" s="44" t="s">
        <v>299</v>
      </c>
      <c r="C837" s="90"/>
      <c r="D837" s="90"/>
      <c r="E837" s="95"/>
      <c r="F837" s="94"/>
      <c r="G837" s="94"/>
      <c r="H837" s="94"/>
    </row>
    <row r="838" spans="1:8" s="30" customFormat="1">
      <c r="A838" s="90" t="s">
        <v>897</v>
      </c>
      <c r="B838" s="87" t="s">
        <v>350</v>
      </c>
      <c r="C838" s="90" t="s">
        <v>272</v>
      </c>
      <c r="D838" s="90" t="s">
        <v>898</v>
      </c>
      <c r="E838" s="95" t="s">
        <v>273</v>
      </c>
      <c r="F838" s="94">
        <v>-0.88</v>
      </c>
      <c r="G838" s="94">
        <v>50</v>
      </c>
      <c r="H838" s="94">
        <v>50</v>
      </c>
    </row>
    <row r="839" spans="1:8" s="30" customFormat="1">
      <c r="A839" s="90"/>
      <c r="B839" s="44" t="s">
        <v>351</v>
      </c>
      <c r="C839" s="90"/>
      <c r="D839" s="90"/>
      <c r="E839" s="95"/>
      <c r="F839" s="94"/>
      <c r="G839" s="94"/>
      <c r="H839" s="94"/>
    </row>
    <row r="840" spans="1:8" s="30" customFormat="1">
      <c r="A840" s="90" t="s">
        <v>899</v>
      </c>
      <c r="B840" s="87" t="s">
        <v>350</v>
      </c>
      <c r="C840" s="90" t="s">
        <v>272</v>
      </c>
      <c r="D840" s="90" t="s">
        <v>900</v>
      </c>
      <c r="E840" s="95" t="s">
        <v>273</v>
      </c>
      <c r="F840" s="94">
        <v>-0.88</v>
      </c>
      <c r="G840" s="94">
        <v>50</v>
      </c>
      <c r="H840" s="94">
        <v>50</v>
      </c>
    </row>
    <row r="841" spans="1:8" s="30" customFormat="1">
      <c r="A841" s="90"/>
      <c r="B841" s="44" t="s">
        <v>351</v>
      </c>
      <c r="C841" s="90"/>
      <c r="D841" s="90"/>
      <c r="E841" s="95"/>
      <c r="F841" s="94"/>
      <c r="G841" s="94"/>
      <c r="H841" s="94"/>
    </row>
    <row r="842" spans="1:8" s="30" customFormat="1" ht="27">
      <c r="A842" s="90" t="s">
        <v>901</v>
      </c>
      <c r="B842" s="87" t="s">
        <v>426</v>
      </c>
      <c r="C842" s="90" t="s">
        <v>272</v>
      </c>
      <c r="D842" s="90" t="s">
        <v>902</v>
      </c>
      <c r="E842" s="95" t="s">
        <v>273</v>
      </c>
      <c r="F842" s="94">
        <v>-6.13</v>
      </c>
      <c r="G842" s="94">
        <v>350</v>
      </c>
      <c r="H842" s="94">
        <v>350</v>
      </c>
    </row>
    <row r="843" spans="1:8" s="30" customFormat="1">
      <c r="A843" s="90"/>
      <c r="B843" s="44" t="s">
        <v>428</v>
      </c>
      <c r="C843" s="90"/>
      <c r="D843" s="90"/>
      <c r="E843" s="95"/>
      <c r="F843" s="94"/>
      <c r="G843" s="94"/>
      <c r="H843" s="94"/>
    </row>
    <row r="844" spans="1:8" s="30" customFormat="1" ht="27">
      <c r="A844" s="90" t="s">
        <v>903</v>
      </c>
      <c r="B844" s="87" t="s">
        <v>426</v>
      </c>
      <c r="C844" s="90" t="s">
        <v>272</v>
      </c>
      <c r="D844" s="90" t="s">
        <v>904</v>
      </c>
      <c r="E844" s="95" t="s">
        <v>273</v>
      </c>
      <c r="F844" s="94">
        <v>-19.25</v>
      </c>
      <c r="G844" s="94" t="s">
        <v>905</v>
      </c>
      <c r="H844" s="94"/>
    </row>
    <row r="845" spans="1:8" s="30" customFormat="1">
      <c r="A845" s="90"/>
      <c r="B845" s="44" t="s">
        <v>428</v>
      </c>
      <c r="C845" s="90"/>
      <c r="D845" s="90"/>
      <c r="E845" s="95"/>
      <c r="F845" s="94"/>
      <c r="G845" s="94"/>
      <c r="H845" s="94"/>
    </row>
    <row r="846" spans="1:8" s="30" customFormat="1" ht="18">
      <c r="A846" s="90" t="s">
        <v>906</v>
      </c>
      <c r="B846" s="87" t="s">
        <v>907</v>
      </c>
      <c r="C846" s="90" t="s">
        <v>272</v>
      </c>
      <c r="D846" s="90" t="s">
        <v>908</v>
      </c>
      <c r="E846" s="95" t="s">
        <v>273</v>
      </c>
      <c r="F846" s="94">
        <v>-14.4</v>
      </c>
      <c r="G846" s="94">
        <v>823</v>
      </c>
      <c r="H846" s="94"/>
    </row>
    <row r="847" spans="1:8" s="30" customFormat="1">
      <c r="A847" s="90"/>
      <c r="B847" s="44" t="s">
        <v>909</v>
      </c>
      <c r="C847" s="90"/>
      <c r="D847" s="90"/>
      <c r="E847" s="95"/>
      <c r="F847" s="94"/>
      <c r="G847" s="94"/>
      <c r="H847" s="94"/>
    </row>
    <row r="848" spans="1:8" s="30" customFormat="1">
      <c r="A848" s="90" t="s">
        <v>910</v>
      </c>
      <c r="B848" s="87" t="s">
        <v>350</v>
      </c>
      <c r="C848" s="90" t="s">
        <v>272</v>
      </c>
      <c r="D848" s="90" t="s">
        <v>911</v>
      </c>
      <c r="E848" s="95" t="s">
        <v>273</v>
      </c>
      <c r="F848" s="94">
        <v>-6.13</v>
      </c>
      <c r="G848" s="94">
        <v>350</v>
      </c>
      <c r="H848" s="94"/>
    </row>
    <row r="849" spans="1:8" s="30" customFormat="1">
      <c r="A849" s="90"/>
      <c r="B849" s="44" t="s">
        <v>351</v>
      </c>
      <c r="C849" s="90"/>
      <c r="D849" s="90"/>
      <c r="E849" s="95"/>
      <c r="F849" s="94"/>
      <c r="G849" s="94"/>
      <c r="H849" s="94"/>
    </row>
    <row r="850" spans="1:8" s="30" customFormat="1" ht="18">
      <c r="A850" s="90" t="s">
        <v>912</v>
      </c>
      <c r="B850" s="87" t="s">
        <v>326</v>
      </c>
      <c r="C850" s="90" t="s">
        <v>272</v>
      </c>
      <c r="D850" s="90" t="s">
        <v>913</v>
      </c>
      <c r="E850" s="95" t="s">
        <v>273</v>
      </c>
      <c r="F850" s="94">
        <v>-6.13</v>
      </c>
      <c r="G850" s="94">
        <v>350</v>
      </c>
      <c r="H850" s="94">
        <v>350</v>
      </c>
    </row>
    <row r="851" spans="1:8" s="30" customFormat="1">
      <c r="A851" s="90"/>
      <c r="B851" s="44" t="s">
        <v>327</v>
      </c>
      <c r="C851" s="90"/>
      <c r="D851" s="90"/>
      <c r="E851" s="95"/>
      <c r="F851" s="94"/>
      <c r="G851" s="94"/>
      <c r="H851" s="94"/>
    </row>
    <row r="852" spans="1:8" s="30" customFormat="1" ht="18">
      <c r="A852" s="90" t="s">
        <v>912</v>
      </c>
      <c r="B852" s="87" t="s">
        <v>326</v>
      </c>
      <c r="C852" s="90" t="s">
        <v>272</v>
      </c>
      <c r="D852" s="90" t="s">
        <v>914</v>
      </c>
      <c r="E852" s="95" t="s">
        <v>273</v>
      </c>
      <c r="F852" s="94">
        <v>-8.75</v>
      </c>
      <c r="G852" s="94">
        <v>500</v>
      </c>
      <c r="H852" s="94">
        <v>500</v>
      </c>
    </row>
    <row r="853" spans="1:8" s="30" customFormat="1">
      <c r="A853" s="90"/>
      <c r="B853" s="44" t="s">
        <v>327</v>
      </c>
      <c r="C853" s="90"/>
      <c r="D853" s="90"/>
      <c r="E853" s="95"/>
      <c r="F853" s="94"/>
      <c r="G853" s="94"/>
      <c r="H853" s="94"/>
    </row>
    <row r="854" spans="1:8" s="30" customFormat="1">
      <c r="A854" s="90" t="s">
        <v>915</v>
      </c>
      <c r="B854" s="87" t="s">
        <v>297</v>
      </c>
      <c r="C854" s="90" t="s">
        <v>272</v>
      </c>
      <c r="D854" s="90" t="s">
        <v>916</v>
      </c>
      <c r="E854" s="95" t="s">
        <v>273</v>
      </c>
      <c r="F854" s="94">
        <v>-26.25</v>
      </c>
      <c r="G854" s="94" t="s">
        <v>712</v>
      </c>
      <c r="H854" s="94"/>
    </row>
    <row r="855" spans="1:8" s="30" customFormat="1">
      <c r="A855" s="90"/>
      <c r="B855" s="44" t="s">
        <v>299</v>
      </c>
      <c r="C855" s="90"/>
      <c r="D855" s="90"/>
      <c r="E855" s="95"/>
      <c r="F855" s="94"/>
      <c r="G855" s="94"/>
      <c r="H855" s="94"/>
    </row>
    <row r="856" spans="1:8" s="30" customFormat="1" ht="18">
      <c r="A856" s="90" t="s">
        <v>917</v>
      </c>
      <c r="B856" s="87" t="s">
        <v>918</v>
      </c>
      <c r="C856" s="90" t="s">
        <v>272</v>
      </c>
      <c r="D856" s="90" t="s">
        <v>919</v>
      </c>
      <c r="E856" s="95" t="s">
        <v>273</v>
      </c>
      <c r="F856" s="94">
        <v>-1.75</v>
      </c>
      <c r="G856" s="94">
        <v>100</v>
      </c>
      <c r="H856" s="94">
        <v>100</v>
      </c>
    </row>
    <row r="857" spans="1:8" s="30" customFormat="1">
      <c r="A857" s="90"/>
      <c r="B857" s="44" t="s">
        <v>920</v>
      </c>
      <c r="C857" s="90"/>
      <c r="D857" s="90"/>
      <c r="E857" s="95"/>
      <c r="F857" s="94"/>
      <c r="G857" s="94"/>
      <c r="H857" s="94"/>
    </row>
    <row r="858" spans="1:8" s="30" customFormat="1" ht="18">
      <c r="A858" s="90" t="s">
        <v>921</v>
      </c>
      <c r="B858" s="87" t="s">
        <v>922</v>
      </c>
      <c r="C858" s="90" t="s">
        <v>272</v>
      </c>
      <c r="D858" s="90" t="s">
        <v>923</v>
      </c>
      <c r="E858" s="95" t="s">
        <v>273</v>
      </c>
      <c r="F858" s="94">
        <v>-0.88</v>
      </c>
      <c r="G858" s="94">
        <v>50</v>
      </c>
      <c r="H858" s="94">
        <v>50</v>
      </c>
    </row>
    <row r="859" spans="1:8" s="30" customFormat="1">
      <c r="A859" s="90"/>
      <c r="B859" s="44" t="s">
        <v>924</v>
      </c>
      <c r="C859" s="90"/>
      <c r="D859" s="90"/>
      <c r="E859" s="95"/>
      <c r="F859" s="94"/>
      <c r="G859" s="94"/>
      <c r="H859" s="94"/>
    </row>
    <row r="860" spans="1:8" s="30" customFormat="1" ht="18">
      <c r="A860" s="90" t="s">
        <v>925</v>
      </c>
      <c r="B860" s="87" t="s">
        <v>907</v>
      </c>
      <c r="C860" s="90" t="s">
        <v>272</v>
      </c>
      <c r="D860" s="90" t="s">
        <v>926</v>
      </c>
      <c r="E860" s="95" t="s">
        <v>273</v>
      </c>
      <c r="F860" s="94">
        <v>-0.7</v>
      </c>
      <c r="G860" s="94">
        <v>40</v>
      </c>
      <c r="H860" s="94">
        <v>40</v>
      </c>
    </row>
    <row r="861" spans="1:8" s="30" customFormat="1">
      <c r="A861" s="90"/>
      <c r="B861" s="44" t="s">
        <v>909</v>
      </c>
      <c r="C861" s="90"/>
      <c r="D861" s="90"/>
      <c r="E861" s="95"/>
      <c r="F861" s="94"/>
      <c r="G861" s="94"/>
      <c r="H861" s="94"/>
    </row>
    <row r="862" spans="1:8" s="30" customFormat="1">
      <c r="A862" s="90" t="s">
        <v>927</v>
      </c>
      <c r="B862" s="87" t="s">
        <v>311</v>
      </c>
      <c r="C862" s="90" t="s">
        <v>272</v>
      </c>
      <c r="D862" s="90" t="s">
        <v>928</v>
      </c>
      <c r="E862" s="95" t="s">
        <v>273</v>
      </c>
      <c r="F862" s="94">
        <v>-8.75</v>
      </c>
      <c r="G862" s="94">
        <v>500</v>
      </c>
      <c r="H862" s="94">
        <v>500</v>
      </c>
    </row>
    <row r="863" spans="1:8" s="30" customFormat="1">
      <c r="A863" s="90"/>
      <c r="B863" s="44" t="s">
        <v>313</v>
      </c>
      <c r="C863" s="90"/>
      <c r="D863" s="90"/>
      <c r="E863" s="95"/>
      <c r="F863" s="94"/>
      <c r="G863" s="94"/>
      <c r="H863" s="94"/>
    </row>
    <row r="864" spans="1:8" s="30" customFormat="1" ht="18">
      <c r="A864" s="90" t="s">
        <v>929</v>
      </c>
      <c r="B864" s="87" t="s">
        <v>789</v>
      </c>
      <c r="C864" s="90" t="s">
        <v>272</v>
      </c>
      <c r="D864" s="90" t="s">
        <v>790</v>
      </c>
      <c r="E864" s="95" t="s">
        <v>273</v>
      </c>
      <c r="F864" s="94">
        <v>-3.5</v>
      </c>
      <c r="G864" s="94">
        <v>200</v>
      </c>
      <c r="H864" s="94">
        <v>200</v>
      </c>
    </row>
    <row r="865" spans="1:8" s="30" customFormat="1">
      <c r="A865" s="90"/>
      <c r="B865" s="44" t="s">
        <v>791</v>
      </c>
      <c r="C865" s="90"/>
      <c r="D865" s="90"/>
      <c r="E865" s="95"/>
      <c r="F865" s="94"/>
      <c r="G865" s="94"/>
      <c r="H865" s="94"/>
    </row>
    <row r="866" spans="1:8" s="30" customFormat="1">
      <c r="A866" s="90" t="s">
        <v>930</v>
      </c>
      <c r="B866" s="87" t="s">
        <v>931</v>
      </c>
      <c r="C866" s="90" t="s">
        <v>272</v>
      </c>
      <c r="D866" s="90" t="s">
        <v>932</v>
      </c>
      <c r="E866" s="95" t="s">
        <v>273</v>
      </c>
      <c r="F866" s="94">
        <v>-1.75</v>
      </c>
      <c r="G866" s="94">
        <v>100</v>
      </c>
      <c r="H866" s="94">
        <v>100</v>
      </c>
    </row>
    <row r="867" spans="1:8" s="30" customFormat="1">
      <c r="A867" s="90"/>
      <c r="B867" s="44" t="s">
        <v>933</v>
      </c>
      <c r="C867" s="90"/>
      <c r="D867" s="90"/>
      <c r="E867" s="95"/>
      <c r="F867" s="94"/>
      <c r="G867" s="94"/>
      <c r="H867" s="94"/>
    </row>
    <row r="868" spans="1:8" s="30" customFormat="1" ht="18">
      <c r="A868" s="90" t="s">
        <v>934</v>
      </c>
      <c r="B868" s="87" t="s">
        <v>935</v>
      </c>
      <c r="C868" s="90" t="s">
        <v>272</v>
      </c>
      <c r="D868" s="90" t="s">
        <v>936</v>
      </c>
      <c r="E868" s="95" t="s">
        <v>273</v>
      </c>
      <c r="F868" s="94">
        <v>-1.75</v>
      </c>
      <c r="G868" s="94">
        <v>100</v>
      </c>
      <c r="H868" s="94">
        <v>100</v>
      </c>
    </row>
    <row r="869" spans="1:8" s="30" customFormat="1">
      <c r="A869" s="90"/>
      <c r="B869" s="44" t="s">
        <v>937</v>
      </c>
      <c r="C869" s="90"/>
      <c r="D869" s="90"/>
      <c r="E869" s="95"/>
      <c r="F869" s="94"/>
      <c r="G869" s="94"/>
      <c r="H869" s="94"/>
    </row>
    <row r="870" spans="1:8" s="30" customFormat="1">
      <c r="A870" s="90" t="s">
        <v>938</v>
      </c>
      <c r="B870" s="87" t="s">
        <v>79</v>
      </c>
      <c r="C870" s="90" t="s">
        <v>272</v>
      </c>
      <c r="D870" s="90" t="s">
        <v>939</v>
      </c>
      <c r="E870" s="95" t="s">
        <v>273</v>
      </c>
      <c r="F870" s="94">
        <v>-12.25</v>
      </c>
      <c r="G870" s="94">
        <v>700</v>
      </c>
      <c r="H870" s="94"/>
    </row>
    <row r="871" spans="1:8" s="30" customFormat="1">
      <c r="A871" s="90"/>
      <c r="B871" s="44" t="s">
        <v>395</v>
      </c>
      <c r="C871" s="90"/>
      <c r="D871" s="90"/>
      <c r="E871" s="95"/>
      <c r="F871" s="94"/>
      <c r="G871" s="94"/>
      <c r="H871" s="94"/>
    </row>
    <row r="872" spans="1:8" s="30" customFormat="1" ht="18">
      <c r="A872" s="90" t="s">
        <v>940</v>
      </c>
      <c r="B872" s="87" t="s">
        <v>941</v>
      </c>
      <c r="C872" s="90" t="s">
        <v>272</v>
      </c>
      <c r="D872" s="90" t="s">
        <v>942</v>
      </c>
      <c r="E872" s="95" t="s">
        <v>273</v>
      </c>
      <c r="F872" s="94">
        <v>-3.5</v>
      </c>
      <c r="G872" s="94">
        <v>200</v>
      </c>
      <c r="H872" s="94">
        <v>200</v>
      </c>
    </row>
    <row r="873" spans="1:8" s="30" customFormat="1">
      <c r="A873" s="90"/>
      <c r="B873" s="44" t="s">
        <v>943</v>
      </c>
      <c r="C873" s="90"/>
      <c r="D873" s="90"/>
      <c r="E873" s="95"/>
      <c r="F873" s="94"/>
      <c r="G873" s="94"/>
      <c r="H873" s="94"/>
    </row>
    <row r="874" spans="1:8" s="30" customFormat="1">
      <c r="A874" s="90" t="s">
        <v>944</v>
      </c>
      <c r="B874" s="87" t="s">
        <v>945</v>
      </c>
      <c r="C874" s="90" t="s">
        <v>272</v>
      </c>
      <c r="D874" s="90" t="s">
        <v>946</v>
      </c>
      <c r="E874" s="95" t="s">
        <v>273</v>
      </c>
      <c r="F874" s="94">
        <v>-1.75</v>
      </c>
      <c r="G874" s="94">
        <v>100</v>
      </c>
      <c r="H874" s="94">
        <v>100</v>
      </c>
    </row>
    <row r="875" spans="1:8" s="30" customFormat="1">
      <c r="A875" s="90"/>
      <c r="B875" s="44" t="s">
        <v>947</v>
      </c>
      <c r="C875" s="90"/>
      <c r="D875" s="90"/>
      <c r="E875" s="95"/>
      <c r="F875" s="94"/>
      <c r="G875" s="94"/>
      <c r="H875" s="94"/>
    </row>
    <row r="876" spans="1:8" s="30" customFormat="1">
      <c r="A876" s="90" t="s">
        <v>948</v>
      </c>
      <c r="B876" s="87" t="s">
        <v>588</v>
      </c>
      <c r="C876" s="90" t="s">
        <v>272</v>
      </c>
      <c r="D876" s="90" t="s">
        <v>949</v>
      </c>
      <c r="E876" s="95" t="s">
        <v>273</v>
      </c>
      <c r="F876" s="94">
        <v>-1.75</v>
      </c>
      <c r="G876" s="94">
        <v>100</v>
      </c>
      <c r="H876" s="94">
        <v>100</v>
      </c>
    </row>
    <row r="877" spans="1:8" s="30" customFormat="1">
      <c r="A877" s="90"/>
      <c r="B877" s="44" t="s">
        <v>589</v>
      </c>
      <c r="C877" s="90"/>
      <c r="D877" s="90"/>
      <c r="E877" s="95"/>
      <c r="F877" s="94"/>
      <c r="G877" s="94"/>
      <c r="H877" s="94"/>
    </row>
    <row r="878" spans="1:8" s="30" customFormat="1" ht="14.45" customHeight="1">
      <c r="A878" s="90" t="s">
        <v>950</v>
      </c>
      <c r="B878" s="87" t="s">
        <v>311</v>
      </c>
      <c r="C878" s="90" t="s">
        <v>272</v>
      </c>
      <c r="D878" s="90" t="s">
        <v>951</v>
      </c>
      <c r="E878" s="95" t="s">
        <v>273</v>
      </c>
      <c r="F878" s="94">
        <v>-2.1</v>
      </c>
      <c r="G878" s="94">
        <v>120</v>
      </c>
      <c r="H878" s="94">
        <v>120</v>
      </c>
    </row>
    <row r="879" spans="1:8" s="30" customFormat="1">
      <c r="A879" s="90"/>
      <c r="B879" s="44" t="s">
        <v>313</v>
      </c>
      <c r="C879" s="90"/>
      <c r="D879" s="90"/>
      <c r="E879" s="95"/>
      <c r="F879" s="94"/>
      <c r="G879" s="94"/>
      <c r="H879" s="94"/>
    </row>
    <row r="880" spans="1:8" s="30" customFormat="1" ht="18">
      <c r="A880" s="90" t="s">
        <v>952</v>
      </c>
      <c r="B880" s="87" t="s">
        <v>922</v>
      </c>
      <c r="C880" s="90" t="s">
        <v>272</v>
      </c>
      <c r="D880" s="90" t="s">
        <v>953</v>
      </c>
      <c r="E880" s="95" t="s">
        <v>273</v>
      </c>
      <c r="F880" s="94">
        <v>-1.75</v>
      </c>
      <c r="G880" s="94">
        <v>100</v>
      </c>
      <c r="H880" s="94">
        <v>100</v>
      </c>
    </row>
    <row r="881" spans="1:8" s="30" customFormat="1">
      <c r="A881" s="90"/>
      <c r="B881" s="44" t="s">
        <v>924</v>
      </c>
      <c r="C881" s="90"/>
      <c r="D881" s="90"/>
      <c r="E881" s="95"/>
      <c r="F881" s="94"/>
      <c r="G881" s="94"/>
      <c r="H881" s="94"/>
    </row>
    <row r="882" spans="1:8" s="30" customFormat="1" ht="18">
      <c r="A882" s="90" t="s">
        <v>954</v>
      </c>
      <c r="B882" s="87" t="s">
        <v>447</v>
      </c>
      <c r="C882" s="90" t="s">
        <v>272</v>
      </c>
      <c r="D882" s="90" t="s">
        <v>955</v>
      </c>
      <c r="E882" s="95" t="s">
        <v>273</v>
      </c>
      <c r="F882" s="94">
        <v>-2.63</v>
      </c>
      <c r="G882" s="94">
        <v>150</v>
      </c>
      <c r="H882" s="94">
        <v>150</v>
      </c>
    </row>
    <row r="883" spans="1:8" s="30" customFormat="1">
      <c r="A883" s="90"/>
      <c r="B883" s="44" t="s">
        <v>448</v>
      </c>
      <c r="C883" s="90"/>
      <c r="D883" s="90"/>
      <c r="E883" s="95"/>
      <c r="F883" s="94"/>
      <c r="G883" s="94"/>
      <c r="H883" s="94"/>
    </row>
    <row r="884" spans="1:8" s="30" customFormat="1">
      <c r="A884" s="90" t="s">
        <v>956</v>
      </c>
      <c r="B884" s="87" t="s">
        <v>350</v>
      </c>
      <c r="C884" s="90" t="s">
        <v>272</v>
      </c>
      <c r="D884" s="90" t="s">
        <v>957</v>
      </c>
      <c r="E884" s="95" t="s">
        <v>273</v>
      </c>
      <c r="F884" s="94">
        <v>-8.75</v>
      </c>
      <c r="G884" s="94">
        <v>500</v>
      </c>
      <c r="H884" s="94">
        <v>500</v>
      </c>
    </row>
    <row r="885" spans="1:8" s="30" customFormat="1">
      <c r="A885" s="90"/>
      <c r="B885" s="44" t="s">
        <v>351</v>
      </c>
      <c r="C885" s="90"/>
      <c r="D885" s="90"/>
      <c r="E885" s="95"/>
      <c r="F885" s="94"/>
      <c r="G885" s="94"/>
      <c r="H885" s="94"/>
    </row>
    <row r="886" spans="1:8" s="30" customFormat="1">
      <c r="A886" s="90" t="s">
        <v>958</v>
      </c>
      <c r="B886" s="87" t="s">
        <v>204</v>
      </c>
      <c r="C886" s="90" t="s">
        <v>272</v>
      </c>
      <c r="D886" s="90" t="s">
        <v>959</v>
      </c>
      <c r="E886" s="95" t="s">
        <v>273</v>
      </c>
      <c r="F886" s="94">
        <v>-8.75</v>
      </c>
      <c r="G886" s="94">
        <v>500</v>
      </c>
      <c r="H886" s="94">
        <v>500</v>
      </c>
    </row>
    <row r="887" spans="1:8" s="30" customFormat="1">
      <c r="A887" s="90"/>
      <c r="B887" s="44" t="s">
        <v>567</v>
      </c>
      <c r="C887" s="90"/>
      <c r="D887" s="90"/>
      <c r="E887" s="95"/>
      <c r="F887" s="94"/>
      <c r="G887" s="94"/>
      <c r="H887" s="94"/>
    </row>
    <row r="888" spans="1:8" s="30" customFormat="1">
      <c r="A888" s="90" t="s">
        <v>960</v>
      </c>
      <c r="B888" s="87" t="s">
        <v>421</v>
      </c>
      <c r="C888" s="90" t="s">
        <v>272</v>
      </c>
      <c r="D888" s="90">
        <v>41088023</v>
      </c>
      <c r="E888" s="95" t="s">
        <v>273</v>
      </c>
      <c r="F888" s="94">
        <v>-3.5</v>
      </c>
      <c r="G888" s="94">
        <v>200</v>
      </c>
      <c r="H888" s="94">
        <v>200</v>
      </c>
    </row>
    <row r="889" spans="1:8" s="30" customFormat="1">
      <c r="A889" s="90"/>
      <c r="B889" s="44" t="s">
        <v>422</v>
      </c>
      <c r="C889" s="90"/>
      <c r="D889" s="90"/>
      <c r="E889" s="95"/>
      <c r="F889" s="94"/>
      <c r="G889" s="94"/>
      <c r="H889" s="94"/>
    </row>
    <row r="890" spans="1:8" s="30" customFormat="1">
      <c r="A890" s="90" t="s">
        <v>961</v>
      </c>
      <c r="B890" s="87" t="s">
        <v>79</v>
      </c>
      <c r="C890" s="90" t="s">
        <v>272</v>
      </c>
      <c r="D890" s="90" t="s">
        <v>962</v>
      </c>
      <c r="E890" s="95" t="s">
        <v>273</v>
      </c>
      <c r="F890" s="94">
        <v>-8.75</v>
      </c>
      <c r="G890" s="94">
        <v>500</v>
      </c>
      <c r="H890" s="94">
        <v>500</v>
      </c>
    </row>
    <row r="891" spans="1:8" s="30" customFormat="1">
      <c r="A891" s="90"/>
      <c r="B891" s="44" t="s">
        <v>395</v>
      </c>
      <c r="C891" s="90"/>
      <c r="D891" s="90"/>
      <c r="E891" s="95"/>
      <c r="F891" s="94"/>
      <c r="G891" s="94"/>
      <c r="H891" s="94"/>
    </row>
    <row r="892" spans="1:8" s="30" customFormat="1" ht="18">
      <c r="A892" s="90" t="s">
        <v>963</v>
      </c>
      <c r="B892" s="87" t="s">
        <v>345</v>
      </c>
      <c r="C892" s="90" t="s">
        <v>272</v>
      </c>
      <c r="D892" s="90" t="s">
        <v>964</v>
      </c>
      <c r="E892" s="95" t="s">
        <v>273</v>
      </c>
      <c r="F892" s="94">
        <v>-8.75</v>
      </c>
      <c r="G892" s="94">
        <v>500</v>
      </c>
      <c r="H892" s="94">
        <v>500</v>
      </c>
    </row>
    <row r="893" spans="1:8" s="30" customFormat="1">
      <c r="A893" s="90"/>
      <c r="B893" s="44" t="s">
        <v>346</v>
      </c>
      <c r="C893" s="90"/>
      <c r="D893" s="90"/>
      <c r="E893" s="95"/>
      <c r="F893" s="94"/>
      <c r="G893" s="94"/>
      <c r="H893" s="94"/>
    </row>
    <row r="894" spans="1:8" s="30" customFormat="1">
      <c r="A894" s="90" t="s">
        <v>965</v>
      </c>
      <c r="B894" s="87" t="s">
        <v>350</v>
      </c>
      <c r="C894" s="90" t="s">
        <v>272</v>
      </c>
      <c r="D894" s="90" t="s">
        <v>966</v>
      </c>
      <c r="E894" s="95" t="s">
        <v>273</v>
      </c>
      <c r="F894" s="94">
        <v>-1.75</v>
      </c>
      <c r="G894" s="94">
        <v>100</v>
      </c>
      <c r="H894" s="94">
        <v>100</v>
      </c>
    </row>
    <row r="895" spans="1:8" s="30" customFormat="1">
      <c r="A895" s="90"/>
      <c r="B895" s="44" t="s">
        <v>351</v>
      </c>
      <c r="C895" s="90"/>
      <c r="D895" s="90"/>
      <c r="E895" s="95"/>
      <c r="F895" s="94"/>
      <c r="G895" s="94"/>
      <c r="H895" s="94"/>
    </row>
    <row r="896" spans="1:8" s="30" customFormat="1" ht="14.45" customHeight="1">
      <c r="A896" s="90" t="s">
        <v>967</v>
      </c>
      <c r="B896" s="87" t="s">
        <v>350</v>
      </c>
      <c r="C896" s="90" t="s">
        <v>272</v>
      </c>
      <c r="D896" s="90" t="s">
        <v>968</v>
      </c>
      <c r="E896" s="95" t="s">
        <v>273</v>
      </c>
      <c r="F896" s="94">
        <v>-8.75</v>
      </c>
      <c r="G896" s="94">
        <v>500</v>
      </c>
      <c r="H896" s="94">
        <v>500</v>
      </c>
    </row>
    <row r="897" spans="1:8" s="30" customFormat="1">
      <c r="A897" s="90"/>
      <c r="B897" s="44" t="s">
        <v>351</v>
      </c>
      <c r="C897" s="90"/>
      <c r="D897" s="90"/>
      <c r="E897" s="95"/>
      <c r="F897" s="94"/>
      <c r="G897" s="94"/>
      <c r="H897" s="94"/>
    </row>
    <row r="898" spans="1:8" s="30" customFormat="1">
      <c r="A898" s="90" t="s">
        <v>969</v>
      </c>
      <c r="B898" s="87" t="s">
        <v>970</v>
      </c>
      <c r="C898" s="90" t="s">
        <v>272</v>
      </c>
      <c r="D898" s="90" t="s">
        <v>971</v>
      </c>
      <c r="E898" s="95" t="s">
        <v>273</v>
      </c>
      <c r="F898" s="94">
        <v>-7.4</v>
      </c>
      <c r="G898" s="94">
        <v>423</v>
      </c>
      <c r="H898" s="94">
        <v>423</v>
      </c>
    </row>
    <row r="899" spans="1:8" s="30" customFormat="1">
      <c r="A899" s="90"/>
      <c r="B899" s="44" t="s">
        <v>972</v>
      </c>
      <c r="C899" s="90"/>
      <c r="D899" s="90"/>
      <c r="E899" s="95"/>
      <c r="F899" s="94"/>
      <c r="G899" s="94"/>
      <c r="H899" s="94"/>
    </row>
    <row r="900" spans="1:8" s="30" customFormat="1">
      <c r="A900" s="90" t="s">
        <v>973</v>
      </c>
      <c r="B900" s="87" t="s">
        <v>629</v>
      </c>
      <c r="C900" s="90" t="s">
        <v>272</v>
      </c>
      <c r="D900" s="90"/>
      <c r="E900" s="95" t="s">
        <v>273</v>
      </c>
      <c r="F900" s="94">
        <v>-23.63</v>
      </c>
      <c r="G900" s="94" t="s">
        <v>974</v>
      </c>
      <c r="H900" s="94" t="s">
        <v>974</v>
      </c>
    </row>
    <row r="901" spans="1:8" s="30" customFormat="1">
      <c r="A901" s="90"/>
      <c r="B901" s="44" t="s">
        <v>631</v>
      </c>
      <c r="C901" s="90"/>
      <c r="D901" s="90"/>
      <c r="E901" s="95"/>
      <c r="F901" s="94"/>
      <c r="G901" s="94"/>
      <c r="H901" s="94"/>
    </row>
    <row r="902" spans="1:8" s="30" customFormat="1" ht="14.45" customHeight="1">
      <c r="A902" s="90" t="s">
        <v>975</v>
      </c>
      <c r="B902" s="87" t="s">
        <v>204</v>
      </c>
      <c r="C902" s="90" t="s">
        <v>272</v>
      </c>
      <c r="D902" s="90" t="s">
        <v>976</v>
      </c>
      <c r="E902" s="95" t="s">
        <v>273</v>
      </c>
      <c r="F902" s="94">
        <v>-14.88</v>
      </c>
      <c r="G902" s="94">
        <v>850</v>
      </c>
      <c r="H902" s="94">
        <v>850</v>
      </c>
    </row>
    <row r="903" spans="1:8" s="30" customFormat="1">
      <c r="A903" s="90"/>
      <c r="B903" s="44" t="s">
        <v>567</v>
      </c>
      <c r="C903" s="90"/>
      <c r="D903" s="90"/>
      <c r="E903" s="95"/>
      <c r="F903" s="94"/>
      <c r="G903" s="94"/>
      <c r="H903" s="94"/>
    </row>
    <row r="904" spans="1:8" s="30" customFormat="1">
      <c r="A904" s="90" t="s">
        <v>977</v>
      </c>
      <c r="B904" s="87" t="s">
        <v>204</v>
      </c>
      <c r="C904" s="90" t="s">
        <v>272</v>
      </c>
      <c r="D904" s="90" t="s">
        <v>978</v>
      </c>
      <c r="E904" s="95" t="s">
        <v>273</v>
      </c>
      <c r="F904" s="94">
        <v>-16.63</v>
      </c>
      <c r="G904" s="94">
        <v>950</v>
      </c>
      <c r="H904" s="94">
        <v>950</v>
      </c>
    </row>
    <row r="905" spans="1:8" s="30" customFormat="1">
      <c r="A905" s="90"/>
      <c r="B905" s="44" t="s">
        <v>567</v>
      </c>
      <c r="C905" s="90"/>
      <c r="D905" s="90"/>
      <c r="E905" s="95"/>
      <c r="F905" s="94"/>
      <c r="G905" s="94"/>
      <c r="H905" s="94"/>
    </row>
    <row r="906" spans="1:8" s="30" customFormat="1">
      <c r="A906" s="90" t="s">
        <v>979</v>
      </c>
      <c r="B906" s="87" t="s">
        <v>333</v>
      </c>
      <c r="C906" s="90" t="s">
        <v>272</v>
      </c>
      <c r="D906" s="90" t="s">
        <v>980</v>
      </c>
      <c r="E906" s="95" t="s">
        <v>273</v>
      </c>
      <c r="F906" s="94">
        <v>-4.38</v>
      </c>
      <c r="G906" s="94">
        <v>250</v>
      </c>
      <c r="H906" s="94"/>
    </row>
    <row r="907" spans="1:8" s="30" customFormat="1">
      <c r="A907" s="90"/>
      <c r="B907" s="44" t="s">
        <v>335</v>
      </c>
      <c r="C907" s="90"/>
      <c r="D907" s="90"/>
      <c r="E907" s="95"/>
      <c r="F907" s="94"/>
      <c r="G907" s="94"/>
      <c r="H907" s="94"/>
    </row>
    <row r="908" spans="1:8" s="30" customFormat="1">
      <c r="A908" s="90" t="s">
        <v>981</v>
      </c>
      <c r="B908" s="87" t="s">
        <v>79</v>
      </c>
      <c r="C908" s="90" t="s">
        <v>272</v>
      </c>
      <c r="D908" s="90" t="s">
        <v>982</v>
      </c>
      <c r="E908" s="95" t="s">
        <v>273</v>
      </c>
      <c r="F908" s="94">
        <v>-17.5</v>
      </c>
      <c r="G908" s="94" t="s">
        <v>794</v>
      </c>
      <c r="H908" s="94" t="s">
        <v>794</v>
      </c>
    </row>
    <row r="909" spans="1:8" s="30" customFormat="1">
      <c r="A909" s="90"/>
      <c r="B909" s="44" t="s">
        <v>395</v>
      </c>
      <c r="C909" s="90"/>
      <c r="D909" s="90"/>
      <c r="E909" s="95"/>
      <c r="F909" s="94"/>
      <c r="G909" s="94"/>
      <c r="H909" s="94"/>
    </row>
    <row r="910" spans="1:8" s="30" customFormat="1" ht="14.45" customHeight="1">
      <c r="A910" s="90" t="s">
        <v>983</v>
      </c>
      <c r="B910" s="87" t="s">
        <v>311</v>
      </c>
      <c r="C910" s="90" t="s">
        <v>272</v>
      </c>
      <c r="D910" s="90" t="s">
        <v>984</v>
      </c>
      <c r="E910" s="95" t="s">
        <v>273</v>
      </c>
      <c r="F910" s="94">
        <v>-37.630000000000003</v>
      </c>
      <c r="G910" s="94" t="s">
        <v>985</v>
      </c>
      <c r="H910" s="94" t="s">
        <v>985</v>
      </c>
    </row>
    <row r="911" spans="1:8" s="30" customFormat="1">
      <c r="A911" s="90"/>
      <c r="B911" s="44" t="s">
        <v>313</v>
      </c>
      <c r="C911" s="90"/>
      <c r="D911" s="90"/>
      <c r="E911" s="95"/>
      <c r="F911" s="94"/>
      <c r="G911" s="94"/>
      <c r="H911" s="94"/>
    </row>
    <row r="912" spans="1:8" s="30" customFormat="1">
      <c r="A912" s="90" t="s">
        <v>986</v>
      </c>
      <c r="B912" s="87" t="s">
        <v>987</v>
      </c>
      <c r="C912" s="90" t="s">
        <v>272</v>
      </c>
      <c r="D912" s="90" t="s">
        <v>971</v>
      </c>
      <c r="E912" s="95" t="s">
        <v>273</v>
      </c>
      <c r="F912" s="94">
        <v>-7.4</v>
      </c>
      <c r="G912" s="94">
        <v>423</v>
      </c>
      <c r="H912" s="94">
        <v>423</v>
      </c>
    </row>
    <row r="913" spans="1:8" s="30" customFormat="1">
      <c r="A913" s="90"/>
      <c r="B913" s="44" t="s">
        <v>988</v>
      </c>
      <c r="C913" s="90"/>
      <c r="D913" s="90"/>
      <c r="E913" s="95"/>
      <c r="F913" s="94"/>
      <c r="G913" s="94"/>
      <c r="H913" s="94"/>
    </row>
    <row r="914" spans="1:8" s="30" customFormat="1">
      <c r="A914" s="90" t="s">
        <v>989</v>
      </c>
      <c r="B914" s="87" t="s">
        <v>79</v>
      </c>
      <c r="C914" s="90" t="s">
        <v>272</v>
      </c>
      <c r="D914" s="90" t="s">
        <v>990</v>
      </c>
      <c r="E914" s="95" t="s">
        <v>273</v>
      </c>
      <c r="F914" s="94">
        <v>-4.38</v>
      </c>
      <c r="G914" s="94">
        <v>250</v>
      </c>
      <c r="H914" s="94"/>
    </row>
    <row r="915" spans="1:8" s="30" customFormat="1">
      <c r="A915" s="90"/>
      <c r="B915" s="44" t="s">
        <v>395</v>
      </c>
      <c r="C915" s="90"/>
      <c r="D915" s="90"/>
      <c r="E915" s="95"/>
      <c r="F915" s="94"/>
      <c r="G915" s="94"/>
      <c r="H915" s="94"/>
    </row>
    <row r="916" spans="1:8" s="30" customFormat="1">
      <c r="A916" s="90" t="s">
        <v>991</v>
      </c>
      <c r="B916" s="87" t="s">
        <v>79</v>
      </c>
      <c r="C916" s="90" t="s">
        <v>272</v>
      </c>
      <c r="D916" s="90" t="s">
        <v>992</v>
      </c>
      <c r="E916" s="95" t="s">
        <v>273</v>
      </c>
      <c r="F916" s="94">
        <v>-1.75</v>
      </c>
      <c r="G916" s="94">
        <v>100</v>
      </c>
      <c r="H916" s="94"/>
    </row>
    <row r="917" spans="1:8" s="30" customFormat="1">
      <c r="A917" s="90"/>
      <c r="B917" s="44" t="s">
        <v>395</v>
      </c>
      <c r="C917" s="90"/>
      <c r="D917" s="90"/>
      <c r="E917" s="95"/>
      <c r="F917" s="94"/>
      <c r="G917" s="94"/>
      <c r="H917" s="94"/>
    </row>
    <row r="918" spans="1:8" s="30" customFormat="1" ht="18">
      <c r="A918" s="90" t="s">
        <v>993</v>
      </c>
      <c r="B918" s="87" t="s">
        <v>994</v>
      </c>
      <c r="C918" s="90" t="s">
        <v>272</v>
      </c>
      <c r="D918" s="90" t="s">
        <v>995</v>
      </c>
      <c r="E918" s="95" t="s">
        <v>273</v>
      </c>
      <c r="F918" s="94">
        <v>-7.4</v>
      </c>
      <c r="G918" s="94">
        <v>423</v>
      </c>
      <c r="H918" s="94">
        <v>423</v>
      </c>
    </row>
    <row r="919" spans="1:8" s="30" customFormat="1">
      <c r="A919" s="90"/>
      <c r="B919" s="44" t="s">
        <v>996</v>
      </c>
      <c r="C919" s="90"/>
      <c r="D919" s="90"/>
      <c r="E919" s="95"/>
      <c r="F919" s="94"/>
      <c r="G919" s="94"/>
      <c r="H919" s="94"/>
    </row>
    <row r="920" spans="1:8" s="30" customFormat="1">
      <c r="A920" s="90" t="s">
        <v>997</v>
      </c>
      <c r="B920" s="87" t="s">
        <v>588</v>
      </c>
      <c r="C920" s="90" t="s">
        <v>272</v>
      </c>
      <c r="D920" s="90" t="s">
        <v>998</v>
      </c>
      <c r="E920" s="95" t="s">
        <v>273</v>
      </c>
      <c r="F920" s="94">
        <v>-12.25</v>
      </c>
      <c r="G920" s="94">
        <v>700</v>
      </c>
      <c r="H920" s="94">
        <v>700</v>
      </c>
    </row>
    <row r="921" spans="1:8" s="30" customFormat="1">
      <c r="A921" s="90"/>
      <c r="B921" s="44" t="s">
        <v>589</v>
      </c>
      <c r="C921" s="90"/>
      <c r="D921" s="90"/>
      <c r="E921" s="95"/>
      <c r="F921" s="94"/>
      <c r="G921" s="94"/>
      <c r="H921" s="94"/>
    </row>
    <row r="922" spans="1:8" s="30" customFormat="1" ht="18">
      <c r="A922" s="90" t="s">
        <v>999</v>
      </c>
      <c r="B922" s="87" t="s">
        <v>1000</v>
      </c>
      <c r="C922" s="90" t="s">
        <v>272</v>
      </c>
      <c r="D922" s="90" t="s">
        <v>1001</v>
      </c>
      <c r="E922" s="95" t="s">
        <v>273</v>
      </c>
      <c r="F922" s="94">
        <v>-1.28</v>
      </c>
      <c r="G922" s="94">
        <v>73</v>
      </c>
      <c r="H922" s="94">
        <v>73</v>
      </c>
    </row>
    <row r="923" spans="1:8" s="30" customFormat="1">
      <c r="A923" s="90"/>
      <c r="B923" s="44" t="s">
        <v>1002</v>
      </c>
      <c r="C923" s="90"/>
      <c r="D923" s="90"/>
      <c r="E923" s="95"/>
      <c r="F923" s="94"/>
      <c r="G923" s="94"/>
      <c r="H923" s="94"/>
    </row>
    <row r="924" spans="1:8" s="30" customFormat="1">
      <c r="A924" s="90" t="s">
        <v>1003</v>
      </c>
      <c r="B924" s="87" t="s">
        <v>333</v>
      </c>
      <c r="C924" s="90" t="s">
        <v>272</v>
      </c>
      <c r="D924" s="90" t="s">
        <v>992</v>
      </c>
      <c r="E924" s="95" t="s">
        <v>273</v>
      </c>
      <c r="F924" s="94">
        <v>-1.75</v>
      </c>
      <c r="G924" s="94">
        <v>100</v>
      </c>
      <c r="H924" s="94"/>
    </row>
    <row r="925" spans="1:8" s="30" customFormat="1">
      <c r="A925" s="90"/>
      <c r="B925" s="44" t="s">
        <v>335</v>
      </c>
      <c r="C925" s="90"/>
      <c r="D925" s="90"/>
      <c r="E925" s="95"/>
      <c r="F925" s="94"/>
      <c r="G925" s="94"/>
      <c r="H925" s="94"/>
    </row>
    <row r="926" spans="1:8" s="30" customFormat="1" ht="18">
      <c r="A926" s="90" t="s">
        <v>1004</v>
      </c>
      <c r="B926" s="87" t="s">
        <v>1000</v>
      </c>
      <c r="C926" s="90" t="s">
        <v>272</v>
      </c>
      <c r="D926" s="90" t="s">
        <v>1005</v>
      </c>
      <c r="E926" s="95" t="s">
        <v>273</v>
      </c>
      <c r="F926" s="94">
        <v>-6.13</v>
      </c>
      <c r="G926" s="94">
        <v>350</v>
      </c>
      <c r="H926" s="94"/>
    </row>
    <row r="927" spans="1:8" s="30" customFormat="1">
      <c r="A927" s="90"/>
      <c r="B927" s="44" t="s">
        <v>1002</v>
      </c>
      <c r="C927" s="90"/>
      <c r="D927" s="90"/>
      <c r="E927" s="95"/>
      <c r="F927" s="94"/>
      <c r="G927" s="94"/>
      <c r="H927" s="94"/>
    </row>
    <row r="928" spans="1:8" s="30" customFormat="1">
      <c r="A928" s="90" t="s">
        <v>1006</v>
      </c>
      <c r="B928" s="87" t="s">
        <v>333</v>
      </c>
      <c r="C928" s="90" t="s">
        <v>272</v>
      </c>
      <c r="D928" s="90" t="s">
        <v>1007</v>
      </c>
      <c r="E928" s="95" t="s">
        <v>273</v>
      </c>
      <c r="F928" s="94">
        <v>-10.5</v>
      </c>
      <c r="G928" s="94">
        <v>600</v>
      </c>
      <c r="H928" s="94"/>
    </row>
    <row r="929" spans="1:8" s="30" customFormat="1">
      <c r="A929" s="90"/>
      <c r="B929" s="44" t="s">
        <v>335</v>
      </c>
      <c r="C929" s="90"/>
      <c r="D929" s="90"/>
      <c r="E929" s="95"/>
      <c r="F929" s="94"/>
      <c r="G929" s="94"/>
      <c r="H929" s="94"/>
    </row>
    <row r="930" spans="1:8" s="30" customFormat="1">
      <c r="A930" s="90" t="s">
        <v>1008</v>
      </c>
      <c r="B930" s="87" t="s">
        <v>1009</v>
      </c>
      <c r="C930" s="90" t="s">
        <v>272</v>
      </c>
      <c r="D930" s="90" t="s">
        <v>1010</v>
      </c>
      <c r="E930" s="95" t="s">
        <v>273</v>
      </c>
      <c r="F930" s="94">
        <v>-8.75</v>
      </c>
      <c r="G930" s="94">
        <v>500</v>
      </c>
      <c r="H930" s="94">
        <v>500</v>
      </c>
    </row>
    <row r="931" spans="1:8" s="30" customFormat="1">
      <c r="A931" s="90"/>
      <c r="B931" s="44" t="s">
        <v>1011</v>
      </c>
      <c r="C931" s="90"/>
      <c r="D931" s="90"/>
      <c r="E931" s="95"/>
      <c r="F931" s="94"/>
      <c r="G931" s="94"/>
      <c r="H931" s="94"/>
    </row>
    <row r="932" spans="1:8" s="30" customFormat="1">
      <c r="A932" s="90" t="s">
        <v>1012</v>
      </c>
      <c r="B932" s="87" t="s">
        <v>1013</v>
      </c>
      <c r="C932" s="90" t="s">
        <v>272</v>
      </c>
      <c r="D932" s="90" t="s">
        <v>1014</v>
      </c>
      <c r="E932" s="95" t="s">
        <v>273</v>
      </c>
      <c r="F932" s="94">
        <v>-8.75</v>
      </c>
      <c r="G932" s="94">
        <v>500</v>
      </c>
      <c r="H932" s="94">
        <v>500</v>
      </c>
    </row>
    <row r="933" spans="1:8" s="30" customFormat="1">
      <c r="A933" s="90"/>
      <c r="B933" s="44" t="s">
        <v>1015</v>
      </c>
      <c r="C933" s="90"/>
      <c r="D933" s="90"/>
      <c r="E933" s="95"/>
      <c r="F933" s="94"/>
      <c r="G933" s="94"/>
      <c r="H933" s="94"/>
    </row>
    <row r="934" spans="1:8" s="30" customFormat="1">
      <c r="A934" s="90" t="s">
        <v>1016</v>
      </c>
      <c r="B934" s="87" t="s">
        <v>79</v>
      </c>
      <c r="C934" s="90" t="s">
        <v>272</v>
      </c>
      <c r="D934" s="90" t="s">
        <v>1017</v>
      </c>
      <c r="E934" s="96" t="s">
        <v>831</v>
      </c>
      <c r="F934" s="94">
        <v>-12.25</v>
      </c>
      <c r="G934" s="94">
        <v>600</v>
      </c>
      <c r="H934" s="94"/>
    </row>
    <row r="935" spans="1:8" s="30" customFormat="1">
      <c r="A935" s="90"/>
      <c r="B935" s="44" t="s">
        <v>395</v>
      </c>
      <c r="C935" s="90"/>
      <c r="D935" s="90"/>
      <c r="E935" s="96"/>
      <c r="F935" s="94"/>
      <c r="G935" s="94"/>
      <c r="H935" s="94"/>
    </row>
    <row r="936" spans="1:8" s="30" customFormat="1" ht="14.45" customHeight="1">
      <c r="A936" s="90" t="s">
        <v>1018</v>
      </c>
      <c r="B936" s="87" t="s">
        <v>371</v>
      </c>
      <c r="C936" s="90" t="s">
        <v>272</v>
      </c>
      <c r="D936" s="90" t="s">
        <v>1019</v>
      </c>
      <c r="E936" s="95" t="s">
        <v>273</v>
      </c>
      <c r="F936" s="94">
        <v>-12.25</v>
      </c>
      <c r="G936" s="94">
        <v>700</v>
      </c>
      <c r="H936" s="94">
        <v>700</v>
      </c>
    </row>
    <row r="937" spans="1:8" s="30" customFormat="1">
      <c r="A937" s="90"/>
      <c r="B937" s="44" t="s">
        <v>372</v>
      </c>
      <c r="C937" s="90"/>
      <c r="D937" s="90"/>
      <c r="E937" s="95"/>
      <c r="F937" s="94"/>
      <c r="G937" s="94"/>
      <c r="H937" s="94"/>
    </row>
    <row r="938" spans="1:8" s="30" customFormat="1">
      <c r="A938" s="90" t="s">
        <v>1020</v>
      </c>
      <c r="B938" s="87" t="s">
        <v>508</v>
      </c>
      <c r="C938" s="90" t="s">
        <v>272</v>
      </c>
      <c r="D938" s="90" t="s">
        <v>1021</v>
      </c>
      <c r="E938" s="95" t="s">
        <v>273</v>
      </c>
      <c r="F938" s="94">
        <v>-12.25</v>
      </c>
      <c r="G938" s="94">
        <v>700</v>
      </c>
      <c r="H938" s="94">
        <v>700</v>
      </c>
    </row>
    <row r="939" spans="1:8" s="30" customFormat="1">
      <c r="A939" s="90"/>
      <c r="B939" s="44" t="s">
        <v>510</v>
      </c>
      <c r="C939" s="90"/>
      <c r="D939" s="90"/>
      <c r="E939" s="95"/>
      <c r="F939" s="94"/>
      <c r="G939" s="94"/>
      <c r="H939" s="94"/>
    </row>
    <row r="940" spans="1:8" s="30" customFormat="1" ht="14.45" customHeight="1">
      <c r="A940" s="90" t="s">
        <v>1022</v>
      </c>
      <c r="B940" s="87" t="s">
        <v>350</v>
      </c>
      <c r="C940" s="90" t="s">
        <v>272</v>
      </c>
      <c r="D940" s="90" t="s">
        <v>1023</v>
      </c>
      <c r="E940" s="95" t="s">
        <v>273</v>
      </c>
      <c r="F940" s="94">
        <v>-12.25</v>
      </c>
      <c r="G940" s="94">
        <v>700</v>
      </c>
      <c r="H940" s="94">
        <v>700</v>
      </c>
    </row>
    <row r="941" spans="1:8" s="30" customFormat="1">
      <c r="A941" s="90"/>
      <c r="B941" s="44" t="s">
        <v>351</v>
      </c>
      <c r="C941" s="90"/>
      <c r="D941" s="90"/>
      <c r="E941" s="95"/>
      <c r="F941" s="94"/>
      <c r="G941" s="94"/>
      <c r="H941" s="94"/>
    </row>
    <row r="942" spans="1:8" s="30" customFormat="1">
      <c r="A942" s="90" t="s">
        <v>1024</v>
      </c>
      <c r="B942" s="87" t="s">
        <v>397</v>
      </c>
      <c r="C942" s="90" t="s">
        <v>272</v>
      </c>
      <c r="D942" s="90" t="s">
        <v>1025</v>
      </c>
      <c r="E942" s="95" t="s">
        <v>273</v>
      </c>
      <c r="F942" s="94">
        <v>-13.13</v>
      </c>
      <c r="G942" s="94">
        <v>750</v>
      </c>
      <c r="H942" s="94"/>
    </row>
    <row r="943" spans="1:8" s="30" customFormat="1">
      <c r="A943" s="90"/>
      <c r="B943" s="44" t="s">
        <v>399</v>
      </c>
      <c r="C943" s="90"/>
      <c r="D943" s="90"/>
      <c r="E943" s="95"/>
      <c r="F943" s="94"/>
      <c r="G943" s="94"/>
      <c r="H943" s="94"/>
    </row>
    <row r="944" spans="1:8" s="30" customFormat="1">
      <c r="A944" s="90" t="s">
        <v>1026</v>
      </c>
      <c r="B944" s="87" t="s">
        <v>397</v>
      </c>
      <c r="C944" s="90" t="s">
        <v>272</v>
      </c>
      <c r="D944" s="90" t="s">
        <v>1027</v>
      </c>
      <c r="E944" s="95" t="s">
        <v>273</v>
      </c>
      <c r="F944" s="94">
        <v>-6.13</v>
      </c>
      <c r="G944" s="94">
        <v>350</v>
      </c>
      <c r="H944" s="94">
        <v>350</v>
      </c>
    </row>
    <row r="945" spans="1:8" s="30" customFormat="1">
      <c r="A945" s="90"/>
      <c r="B945" s="44" t="s">
        <v>399</v>
      </c>
      <c r="C945" s="90"/>
      <c r="D945" s="90"/>
      <c r="E945" s="95"/>
      <c r="F945" s="94"/>
      <c r="G945" s="94"/>
      <c r="H945" s="94"/>
    </row>
    <row r="946" spans="1:8" s="30" customFormat="1" ht="18">
      <c r="A946" s="90" t="s">
        <v>1028</v>
      </c>
      <c r="B946" s="87" t="s">
        <v>1029</v>
      </c>
      <c r="C946" s="90" t="s">
        <v>272</v>
      </c>
      <c r="D946" s="90" t="s">
        <v>1030</v>
      </c>
      <c r="E946" s="96" t="s">
        <v>831</v>
      </c>
      <c r="F946" s="94">
        <v>-12.25</v>
      </c>
      <c r="G946" s="94">
        <v>0</v>
      </c>
      <c r="H946" s="94">
        <v>0</v>
      </c>
    </row>
    <row r="947" spans="1:8" s="30" customFormat="1">
      <c r="A947" s="90"/>
      <c r="B947" s="44" t="s">
        <v>1031</v>
      </c>
      <c r="C947" s="90"/>
      <c r="D947" s="90"/>
      <c r="E947" s="96"/>
      <c r="F947" s="94"/>
      <c r="G947" s="94"/>
      <c r="H947" s="94"/>
    </row>
    <row r="948" spans="1:8" s="30" customFormat="1" ht="18">
      <c r="A948" s="90" t="s">
        <v>1032</v>
      </c>
      <c r="B948" s="87" t="s">
        <v>1029</v>
      </c>
      <c r="C948" s="90" t="s">
        <v>272</v>
      </c>
      <c r="D948" s="90" t="s">
        <v>1033</v>
      </c>
      <c r="E948" s="95" t="s">
        <v>273</v>
      </c>
      <c r="F948" s="94">
        <v>-8.75</v>
      </c>
      <c r="G948" s="94">
        <v>500</v>
      </c>
      <c r="H948" s="94">
        <v>500</v>
      </c>
    </row>
    <row r="949" spans="1:8" s="30" customFormat="1">
      <c r="A949" s="90"/>
      <c r="B949" s="44" t="s">
        <v>1031</v>
      </c>
      <c r="C949" s="90"/>
      <c r="D949" s="90"/>
      <c r="E949" s="95"/>
      <c r="F949" s="94"/>
      <c r="G949" s="94"/>
      <c r="H949" s="94"/>
    </row>
    <row r="950" spans="1:8" s="30" customFormat="1">
      <c r="A950" s="90" t="s">
        <v>1034</v>
      </c>
      <c r="B950" s="87" t="s">
        <v>333</v>
      </c>
      <c r="C950" s="90" t="s">
        <v>272</v>
      </c>
      <c r="D950" s="90" t="s">
        <v>1035</v>
      </c>
      <c r="E950" s="95" t="s">
        <v>273</v>
      </c>
      <c r="F950" s="94">
        <v>-8.75</v>
      </c>
      <c r="G950" s="94">
        <v>500</v>
      </c>
      <c r="H950" s="94">
        <v>500</v>
      </c>
    </row>
    <row r="951" spans="1:8" s="30" customFormat="1">
      <c r="A951" s="90"/>
      <c r="B951" s="44" t="s">
        <v>335</v>
      </c>
      <c r="C951" s="90"/>
      <c r="D951" s="90"/>
      <c r="E951" s="95"/>
      <c r="F951" s="94"/>
      <c r="G951" s="94"/>
      <c r="H951" s="94"/>
    </row>
    <row r="952" spans="1:8" s="30" customFormat="1" ht="18">
      <c r="A952" s="90" t="s">
        <v>1036</v>
      </c>
      <c r="B952" s="87" t="s">
        <v>415</v>
      </c>
      <c r="C952" s="90" t="s">
        <v>272</v>
      </c>
      <c r="D952" s="90" t="s">
        <v>1037</v>
      </c>
      <c r="E952" s="95" t="s">
        <v>273</v>
      </c>
      <c r="F952" s="94">
        <v>-8.75</v>
      </c>
      <c r="G952" s="94">
        <v>500</v>
      </c>
      <c r="H952" s="94">
        <v>500</v>
      </c>
    </row>
    <row r="953" spans="1:8" s="30" customFormat="1">
      <c r="A953" s="90"/>
      <c r="B953" s="44" t="s">
        <v>416</v>
      </c>
      <c r="C953" s="90"/>
      <c r="D953" s="90"/>
      <c r="E953" s="95"/>
      <c r="F953" s="94"/>
      <c r="G953" s="94"/>
      <c r="H953" s="94"/>
    </row>
    <row r="954" spans="1:8" s="30" customFormat="1" ht="18">
      <c r="A954" s="90" t="s">
        <v>1038</v>
      </c>
      <c r="B954" s="87" t="s">
        <v>280</v>
      </c>
      <c r="C954" s="90" t="s">
        <v>272</v>
      </c>
      <c r="D954" s="90" t="s">
        <v>1039</v>
      </c>
      <c r="E954" s="95" t="s">
        <v>273</v>
      </c>
      <c r="F954" s="94">
        <v>-26.25</v>
      </c>
      <c r="G954" s="94" t="s">
        <v>712</v>
      </c>
      <c r="H954" s="94"/>
    </row>
    <row r="955" spans="1:8" s="30" customFormat="1">
      <c r="A955" s="90"/>
      <c r="B955" s="44" t="s">
        <v>282</v>
      </c>
      <c r="C955" s="90"/>
      <c r="D955" s="90"/>
      <c r="E955" s="95"/>
      <c r="F955" s="94"/>
      <c r="G955" s="94"/>
      <c r="H955" s="94"/>
    </row>
    <row r="956" spans="1:8" s="30" customFormat="1" ht="18">
      <c r="A956" s="90" t="s">
        <v>1040</v>
      </c>
      <c r="B956" s="87" t="s">
        <v>748</v>
      </c>
      <c r="C956" s="90" t="s">
        <v>272</v>
      </c>
      <c r="D956" s="90" t="s">
        <v>20</v>
      </c>
      <c r="E956" s="95" t="s">
        <v>273</v>
      </c>
      <c r="F956" s="94">
        <v>-6.13</v>
      </c>
      <c r="G956" s="94">
        <v>350</v>
      </c>
      <c r="H956" s="94">
        <v>350</v>
      </c>
    </row>
    <row r="957" spans="1:8" s="30" customFormat="1">
      <c r="A957" s="90"/>
      <c r="B957" s="44" t="s">
        <v>749</v>
      </c>
      <c r="C957" s="90"/>
      <c r="D957" s="90"/>
      <c r="E957" s="95"/>
      <c r="F957" s="94"/>
      <c r="G957" s="94"/>
      <c r="H957" s="94"/>
    </row>
    <row r="958" spans="1:8" s="30" customFormat="1" ht="18">
      <c r="A958" s="90" t="s">
        <v>1041</v>
      </c>
      <c r="B958" s="87" t="s">
        <v>1042</v>
      </c>
      <c r="C958" s="90" t="s">
        <v>272</v>
      </c>
      <c r="D958" s="90" t="s">
        <v>20</v>
      </c>
      <c r="E958" s="95" t="s">
        <v>273</v>
      </c>
      <c r="F958" s="94">
        <v>-6.13</v>
      </c>
      <c r="G958" s="94">
        <v>350</v>
      </c>
      <c r="H958" s="94">
        <v>350</v>
      </c>
    </row>
    <row r="959" spans="1:8" s="30" customFormat="1">
      <c r="A959" s="90"/>
      <c r="B959" s="44" t="s">
        <v>1043</v>
      </c>
      <c r="C959" s="90"/>
      <c r="D959" s="90"/>
      <c r="E959" s="95"/>
      <c r="F959" s="94"/>
      <c r="G959" s="94"/>
      <c r="H959" s="94"/>
    </row>
    <row r="960" spans="1:8" s="30" customFormat="1">
      <c r="A960" s="90"/>
      <c r="B960" s="87"/>
      <c r="C960" s="90"/>
      <c r="D960" s="90"/>
      <c r="E960" s="95"/>
      <c r="F960" s="94"/>
      <c r="G960" s="94"/>
      <c r="H960" s="94"/>
    </row>
    <row r="961" spans="1:8" s="30" customFormat="1">
      <c r="A961" s="90"/>
      <c r="B961" s="44"/>
      <c r="C961" s="90"/>
      <c r="D961" s="90"/>
      <c r="E961" s="95"/>
      <c r="F961" s="94"/>
      <c r="G961" s="94"/>
      <c r="H961" s="94"/>
    </row>
    <row r="962" spans="1:8" s="30" customFormat="1">
      <c r="A962" s="90"/>
      <c r="B962" s="87"/>
      <c r="C962" s="90"/>
      <c r="D962" s="90"/>
      <c r="E962" s="95"/>
      <c r="F962" s="94"/>
      <c r="G962" s="94">
        <f>SUM(G28:G959)</f>
        <v>87883</v>
      </c>
      <c r="H962" s="94">
        <f>SUM(H28:H959)</f>
        <v>77855</v>
      </c>
    </row>
    <row r="963" spans="1:8" s="30" customFormat="1">
      <c r="A963" s="90"/>
      <c r="B963" s="44"/>
      <c r="C963" s="90"/>
      <c r="D963" s="90"/>
      <c r="E963" s="95"/>
      <c r="F963" s="94"/>
      <c r="G963" s="94"/>
      <c r="H963" s="94"/>
    </row>
    <row r="964" spans="1:8" s="30" customFormat="1">
      <c r="A964" s="90"/>
      <c r="B964" s="87"/>
      <c r="C964" s="91"/>
      <c r="D964" s="90"/>
      <c r="E964" s="92"/>
      <c r="F964" s="93"/>
      <c r="G964" s="94"/>
      <c r="H964" s="94"/>
    </row>
    <row r="965" spans="1:8">
      <c r="A965" s="90"/>
      <c r="B965" s="45"/>
      <c r="C965" s="91"/>
      <c r="D965" s="90"/>
      <c r="E965" s="92"/>
      <c r="F965" s="93"/>
      <c r="G965" s="94"/>
      <c r="H965" s="94"/>
    </row>
    <row r="966" spans="1:8">
      <c r="A966" s="90"/>
      <c r="B966" s="88"/>
      <c r="C966" s="91"/>
      <c r="D966" s="90"/>
      <c r="E966" s="92"/>
      <c r="F966" s="93"/>
      <c r="G966" s="94"/>
      <c r="H966" s="94"/>
    </row>
    <row r="967" spans="1:8">
      <c r="A967" s="90"/>
      <c r="B967" s="45"/>
      <c r="C967" s="91"/>
      <c r="D967" s="90"/>
      <c r="E967" s="92"/>
      <c r="F967" s="93"/>
      <c r="G967" s="94"/>
      <c r="H967" s="94"/>
    </row>
    <row r="968" spans="1:8">
      <c r="A968" s="90"/>
      <c r="B968" s="88"/>
      <c r="C968" s="91"/>
      <c r="D968" s="90"/>
      <c r="E968" s="92"/>
      <c r="F968" s="93"/>
      <c r="G968" s="94"/>
      <c r="H968" s="94"/>
    </row>
    <row r="969" spans="1:8">
      <c r="A969" s="90"/>
      <c r="B969" s="45"/>
      <c r="C969" s="91"/>
      <c r="D969" s="90"/>
      <c r="E969" s="92"/>
      <c r="F969" s="93"/>
      <c r="G969" s="94"/>
      <c r="H969" s="94"/>
    </row>
    <row r="970" spans="1:8">
      <c r="A970" s="90"/>
      <c r="B970" s="88"/>
      <c r="C970" s="91"/>
      <c r="D970" s="90"/>
      <c r="E970" s="92"/>
      <c r="F970" s="93"/>
      <c r="G970" s="94"/>
      <c r="H970" s="94"/>
    </row>
    <row r="971" spans="1:8">
      <c r="A971" s="90"/>
      <c r="B971" s="45"/>
      <c r="C971" s="91"/>
      <c r="D971" s="90"/>
      <c r="E971" s="92"/>
      <c r="F971" s="93"/>
      <c r="G971" s="94"/>
      <c r="H971" s="94"/>
    </row>
    <row r="972" spans="1:8">
      <c r="A972" s="90"/>
      <c r="B972" s="88"/>
      <c r="C972" s="91"/>
      <c r="D972" s="90"/>
      <c r="E972" s="92"/>
      <c r="F972" s="93"/>
      <c r="G972" s="94"/>
      <c r="H972" s="94"/>
    </row>
    <row r="973" spans="1:8">
      <c r="A973" s="90"/>
      <c r="B973" s="45"/>
      <c r="C973" s="91"/>
      <c r="D973" s="90"/>
      <c r="E973" s="92"/>
      <c r="F973" s="93"/>
      <c r="G973" s="94"/>
      <c r="H973" s="94"/>
    </row>
    <row r="974" spans="1:8">
      <c r="A974" s="90"/>
      <c r="B974" s="88"/>
      <c r="C974" s="91"/>
      <c r="D974" s="90"/>
      <c r="E974" s="92"/>
      <c r="F974" s="93"/>
      <c r="G974" s="94"/>
      <c r="H974" s="94"/>
    </row>
    <row r="975" spans="1:8">
      <c r="A975" s="90"/>
      <c r="B975" s="45"/>
      <c r="C975" s="91"/>
      <c r="D975" s="90"/>
      <c r="E975" s="92"/>
      <c r="F975" s="93"/>
      <c r="G975" s="94"/>
      <c r="H975" s="94"/>
    </row>
    <row r="976" spans="1:8">
      <c r="A976" s="90"/>
      <c r="B976" s="88"/>
      <c r="C976" s="91"/>
      <c r="D976" s="90"/>
      <c r="E976" s="92"/>
      <c r="F976" s="93"/>
      <c r="G976" s="94"/>
      <c r="H976" s="94"/>
    </row>
    <row r="977" spans="1:8">
      <c r="A977" s="90"/>
      <c r="B977" s="45"/>
      <c r="C977" s="91"/>
      <c r="D977" s="90"/>
      <c r="E977" s="92"/>
      <c r="F977" s="93"/>
      <c r="G977" s="94"/>
      <c r="H977" s="94"/>
    </row>
    <row r="978" spans="1:8">
      <c r="A978" s="90"/>
      <c r="B978" s="88"/>
      <c r="C978" s="91"/>
      <c r="D978" s="90"/>
      <c r="E978" s="92"/>
      <c r="F978" s="93"/>
      <c r="G978" s="94"/>
      <c r="H978" s="94"/>
    </row>
    <row r="979" spans="1:8">
      <c r="A979" s="90"/>
      <c r="B979" s="45"/>
      <c r="C979" s="91"/>
      <c r="D979" s="90"/>
      <c r="E979" s="92"/>
      <c r="F979" s="93"/>
      <c r="G979" s="94"/>
      <c r="H979" s="94"/>
    </row>
  </sheetData>
  <autoFilter ref="A1:E17" xr:uid="{3ABE67E1-B871-433A-864B-FCC1D0AAB317}"/>
  <mergeCells count="3332">
    <mergeCell ref="H956:H957"/>
    <mergeCell ref="H958:H959"/>
    <mergeCell ref="H960:H961"/>
    <mergeCell ref="H962:H963"/>
    <mergeCell ref="H964:H965"/>
    <mergeCell ref="H966:H967"/>
    <mergeCell ref="H968:H969"/>
    <mergeCell ref="H970:H971"/>
    <mergeCell ref="H972:H973"/>
    <mergeCell ref="H974:H975"/>
    <mergeCell ref="H976:H977"/>
    <mergeCell ref="H978:H979"/>
    <mergeCell ref="H922:H923"/>
    <mergeCell ref="H924:H925"/>
    <mergeCell ref="H926:H927"/>
    <mergeCell ref="H928:H929"/>
    <mergeCell ref="H930:H931"/>
    <mergeCell ref="H932:H933"/>
    <mergeCell ref="H934:H935"/>
    <mergeCell ref="H936:H937"/>
    <mergeCell ref="H938:H939"/>
    <mergeCell ref="H940:H941"/>
    <mergeCell ref="H942:H943"/>
    <mergeCell ref="H944:H945"/>
    <mergeCell ref="H946:H947"/>
    <mergeCell ref="H948:H949"/>
    <mergeCell ref="H950:H951"/>
    <mergeCell ref="H952:H953"/>
    <mergeCell ref="H954:H955"/>
    <mergeCell ref="H888:H889"/>
    <mergeCell ref="H890:H891"/>
    <mergeCell ref="H892:H893"/>
    <mergeCell ref="H894:H895"/>
    <mergeCell ref="H896:H897"/>
    <mergeCell ref="H898:H899"/>
    <mergeCell ref="H900:H901"/>
    <mergeCell ref="H902:H903"/>
    <mergeCell ref="H904:H905"/>
    <mergeCell ref="H906:H907"/>
    <mergeCell ref="H908:H909"/>
    <mergeCell ref="H910:H911"/>
    <mergeCell ref="H912:H913"/>
    <mergeCell ref="H914:H915"/>
    <mergeCell ref="H916:H917"/>
    <mergeCell ref="H918:H919"/>
    <mergeCell ref="H920:H921"/>
    <mergeCell ref="H854:H855"/>
    <mergeCell ref="H856:H857"/>
    <mergeCell ref="H858:H859"/>
    <mergeCell ref="H860:H861"/>
    <mergeCell ref="H862:H863"/>
    <mergeCell ref="H864:H865"/>
    <mergeCell ref="H866:H867"/>
    <mergeCell ref="H868:H869"/>
    <mergeCell ref="H870:H871"/>
    <mergeCell ref="H872:H873"/>
    <mergeCell ref="H874:H875"/>
    <mergeCell ref="H876:H877"/>
    <mergeCell ref="H878:H879"/>
    <mergeCell ref="H880:H881"/>
    <mergeCell ref="H882:H883"/>
    <mergeCell ref="H884:H885"/>
    <mergeCell ref="H886:H887"/>
    <mergeCell ref="H820:H821"/>
    <mergeCell ref="H822:H823"/>
    <mergeCell ref="H824:H825"/>
    <mergeCell ref="H826:H827"/>
    <mergeCell ref="H828:H829"/>
    <mergeCell ref="H830:H831"/>
    <mergeCell ref="H832:H833"/>
    <mergeCell ref="H834:H835"/>
    <mergeCell ref="H836:H837"/>
    <mergeCell ref="H838:H839"/>
    <mergeCell ref="H840:H841"/>
    <mergeCell ref="H842:H843"/>
    <mergeCell ref="H844:H845"/>
    <mergeCell ref="H846:H847"/>
    <mergeCell ref="H848:H849"/>
    <mergeCell ref="H850:H851"/>
    <mergeCell ref="H852:H853"/>
    <mergeCell ref="H786:H787"/>
    <mergeCell ref="H788:H789"/>
    <mergeCell ref="H790:H791"/>
    <mergeCell ref="H792:H793"/>
    <mergeCell ref="H794:H795"/>
    <mergeCell ref="H796:H797"/>
    <mergeCell ref="H798:H799"/>
    <mergeCell ref="H800:H801"/>
    <mergeCell ref="H802:H803"/>
    <mergeCell ref="H804:H805"/>
    <mergeCell ref="H806:H807"/>
    <mergeCell ref="H808:H809"/>
    <mergeCell ref="H810:H811"/>
    <mergeCell ref="H812:H813"/>
    <mergeCell ref="H814:H815"/>
    <mergeCell ref="H816:H817"/>
    <mergeCell ref="H818:H819"/>
    <mergeCell ref="H752:H753"/>
    <mergeCell ref="H754:H755"/>
    <mergeCell ref="H756:H757"/>
    <mergeCell ref="H758:H759"/>
    <mergeCell ref="H760:H761"/>
    <mergeCell ref="H762:H763"/>
    <mergeCell ref="H764:H765"/>
    <mergeCell ref="H766:H767"/>
    <mergeCell ref="H768:H769"/>
    <mergeCell ref="H770:H771"/>
    <mergeCell ref="H772:H773"/>
    <mergeCell ref="H774:H775"/>
    <mergeCell ref="H776:H777"/>
    <mergeCell ref="H778:H779"/>
    <mergeCell ref="H780:H781"/>
    <mergeCell ref="H782:H783"/>
    <mergeCell ref="H784:H785"/>
    <mergeCell ref="H718:H719"/>
    <mergeCell ref="H720:H721"/>
    <mergeCell ref="H722:H723"/>
    <mergeCell ref="H724:H725"/>
    <mergeCell ref="H726:H727"/>
    <mergeCell ref="H728:H729"/>
    <mergeCell ref="H730:H731"/>
    <mergeCell ref="H732:H733"/>
    <mergeCell ref="H734:H735"/>
    <mergeCell ref="H736:H737"/>
    <mergeCell ref="H738:H739"/>
    <mergeCell ref="H740:H741"/>
    <mergeCell ref="H742:H743"/>
    <mergeCell ref="H744:H745"/>
    <mergeCell ref="H746:H747"/>
    <mergeCell ref="H748:H749"/>
    <mergeCell ref="H750:H751"/>
    <mergeCell ref="H684:H685"/>
    <mergeCell ref="H686:H687"/>
    <mergeCell ref="H688:H689"/>
    <mergeCell ref="H690:H691"/>
    <mergeCell ref="H692:H693"/>
    <mergeCell ref="H694:H695"/>
    <mergeCell ref="H696:H697"/>
    <mergeCell ref="H698:H699"/>
    <mergeCell ref="H700:H701"/>
    <mergeCell ref="H702:H703"/>
    <mergeCell ref="H704:H705"/>
    <mergeCell ref="H706:H707"/>
    <mergeCell ref="H708:H709"/>
    <mergeCell ref="H710:H711"/>
    <mergeCell ref="H712:H713"/>
    <mergeCell ref="H714:H715"/>
    <mergeCell ref="H716:H717"/>
    <mergeCell ref="H650:H651"/>
    <mergeCell ref="H652:H653"/>
    <mergeCell ref="H654:H655"/>
    <mergeCell ref="H656:H657"/>
    <mergeCell ref="H658:H659"/>
    <mergeCell ref="H660:H661"/>
    <mergeCell ref="H662:H663"/>
    <mergeCell ref="H664:H665"/>
    <mergeCell ref="H666:H667"/>
    <mergeCell ref="H668:H669"/>
    <mergeCell ref="H670:H671"/>
    <mergeCell ref="H672:H673"/>
    <mergeCell ref="H674:H675"/>
    <mergeCell ref="H676:H677"/>
    <mergeCell ref="H678:H679"/>
    <mergeCell ref="H680:H681"/>
    <mergeCell ref="H682:H683"/>
    <mergeCell ref="H616:H617"/>
    <mergeCell ref="H618:H619"/>
    <mergeCell ref="H620:H621"/>
    <mergeCell ref="H622:H623"/>
    <mergeCell ref="H624:H625"/>
    <mergeCell ref="H626:H627"/>
    <mergeCell ref="H628:H629"/>
    <mergeCell ref="H630:H631"/>
    <mergeCell ref="H632:H633"/>
    <mergeCell ref="H634:H635"/>
    <mergeCell ref="H636:H637"/>
    <mergeCell ref="H638:H639"/>
    <mergeCell ref="H640:H641"/>
    <mergeCell ref="H642:H643"/>
    <mergeCell ref="H644:H645"/>
    <mergeCell ref="H646:H647"/>
    <mergeCell ref="H648:H649"/>
    <mergeCell ref="H582:H583"/>
    <mergeCell ref="H584:H585"/>
    <mergeCell ref="H586:H587"/>
    <mergeCell ref="H588:H589"/>
    <mergeCell ref="H590:H591"/>
    <mergeCell ref="H592:H593"/>
    <mergeCell ref="H594:H595"/>
    <mergeCell ref="H596:H597"/>
    <mergeCell ref="H598:H599"/>
    <mergeCell ref="H600:H601"/>
    <mergeCell ref="H602:H603"/>
    <mergeCell ref="H604:H605"/>
    <mergeCell ref="H606:H607"/>
    <mergeCell ref="H608:H609"/>
    <mergeCell ref="H610:H611"/>
    <mergeCell ref="H612:H613"/>
    <mergeCell ref="H614:H615"/>
    <mergeCell ref="H548:H549"/>
    <mergeCell ref="H550:H551"/>
    <mergeCell ref="H552:H553"/>
    <mergeCell ref="H554:H555"/>
    <mergeCell ref="H556:H557"/>
    <mergeCell ref="H558:H559"/>
    <mergeCell ref="H560:H561"/>
    <mergeCell ref="H562:H563"/>
    <mergeCell ref="H564:H565"/>
    <mergeCell ref="H566:H567"/>
    <mergeCell ref="H568:H569"/>
    <mergeCell ref="H570:H571"/>
    <mergeCell ref="H572:H573"/>
    <mergeCell ref="H574:H575"/>
    <mergeCell ref="H576:H577"/>
    <mergeCell ref="H578:H579"/>
    <mergeCell ref="H580:H581"/>
    <mergeCell ref="H514:H515"/>
    <mergeCell ref="H516:H517"/>
    <mergeCell ref="H518:H519"/>
    <mergeCell ref="H520:H521"/>
    <mergeCell ref="H522:H523"/>
    <mergeCell ref="H524:H525"/>
    <mergeCell ref="H526:H527"/>
    <mergeCell ref="H528:H529"/>
    <mergeCell ref="H530:H531"/>
    <mergeCell ref="H532:H533"/>
    <mergeCell ref="H534:H535"/>
    <mergeCell ref="H536:H537"/>
    <mergeCell ref="H538:H539"/>
    <mergeCell ref="H540:H541"/>
    <mergeCell ref="H542:H543"/>
    <mergeCell ref="H544:H545"/>
    <mergeCell ref="H546:H547"/>
    <mergeCell ref="H480:H481"/>
    <mergeCell ref="H482:H483"/>
    <mergeCell ref="H484:H485"/>
    <mergeCell ref="H486:H487"/>
    <mergeCell ref="H488:H489"/>
    <mergeCell ref="H490:H491"/>
    <mergeCell ref="H492:H493"/>
    <mergeCell ref="H494:H495"/>
    <mergeCell ref="H496:H497"/>
    <mergeCell ref="H498:H499"/>
    <mergeCell ref="H500:H501"/>
    <mergeCell ref="H502:H503"/>
    <mergeCell ref="H504:H505"/>
    <mergeCell ref="H506:H507"/>
    <mergeCell ref="H508:H509"/>
    <mergeCell ref="H510:H511"/>
    <mergeCell ref="H512:H513"/>
    <mergeCell ref="H446:H447"/>
    <mergeCell ref="H448:H449"/>
    <mergeCell ref="H450:H451"/>
    <mergeCell ref="H452:H453"/>
    <mergeCell ref="H454:H455"/>
    <mergeCell ref="H456:H457"/>
    <mergeCell ref="H458:H459"/>
    <mergeCell ref="H460:H461"/>
    <mergeCell ref="H462:H463"/>
    <mergeCell ref="H464:H465"/>
    <mergeCell ref="H466:H467"/>
    <mergeCell ref="H468:H469"/>
    <mergeCell ref="H470:H471"/>
    <mergeCell ref="H472:H473"/>
    <mergeCell ref="H474:H475"/>
    <mergeCell ref="H476:H477"/>
    <mergeCell ref="H478:H479"/>
    <mergeCell ref="H412:H413"/>
    <mergeCell ref="H414:H415"/>
    <mergeCell ref="H416:H417"/>
    <mergeCell ref="H418:H419"/>
    <mergeCell ref="H420:H421"/>
    <mergeCell ref="H422:H423"/>
    <mergeCell ref="H424:H425"/>
    <mergeCell ref="H426:H427"/>
    <mergeCell ref="H428:H429"/>
    <mergeCell ref="H430:H431"/>
    <mergeCell ref="H432:H433"/>
    <mergeCell ref="H434:H435"/>
    <mergeCell ref="H436:H437"/>
    <mergeCell ref="H438:H439"/>
    <mergeCell ref="H440:H441"/>
    <mergeCell ref="H442:H443"/>
    <mergeCell ref="H444:H445"/>
    <mergeCell ref="H378:H379"/>
    <mergeCell ref="H380:H381"/>
    <mergeCell ref="H382:H383"/>
    <mergeCell ref="H384:H385"/>
    <mergeCell ref="H386:H387"/>
    <mergeCell ref="H388:H389"/>
    <mergeCell ref="H390:H391"/>
    <mergeCell ref="H392:H393"/>
    <mergeCell ref="H394:H395"/>
    <mergeCell ref="H396:H397"/>
    <mergeCell ref="H398:H399"/>
    <mergeCell ref="H400:H401"/>
    <mergeCell ref="H402:H403"/>
    <mergeCell ref="H404:H405"/>
    <mergeCell ref="H406:H407"/>
    <mergeCell ref="H408:H409"/>
    <mergeCell ref="H410:H411"/>
    <mergeCell ref="H344:H345"/>
    <mergeCell ref="H346:H347"/>
    <mergeCell ref="H348:H349"/>
    <mergeCell ref="H350:H351"/>
    <mergeCell ref="H352:H353"/>
    <mergeCell ref="H354:H355"/>
    <mergeCell ref="H356:H357"/>
    <mergeCell ref="H358:H359"/>
    <mergeCell ref="H360:H361"/>
    <mergeCell ref="H362:H363"/>
    <mergeCell ref="H364:H365"/>
    <mergeCell ref="H366:H367"/>
    <mergeCell ref="H368:H369"/>
    <mergeCell ref="H370:H371"/>
    <mergeCell ref="H372:H373"/>
    <mergeCell ref="H374:H375"/>
    <mergeCell ref="H376:H377"/>
    <mergeCell ref="H310:H311"/>
    <mergeCell ref="H312:H313"/>
    <mergeCell ref="H314:H315"/>
    <mergeCell ref="H316:H317"/>
    <mergeCell ref="H318:H319"/>
    <mergeCell ref="H320:H321"/>
    <mergeCell ref="H322:H323"/>
    <mergeCell ref="H324:H325"/>
    <mergeCell ref="H326:H327"/>
    <mergeCell ref="H328:H329"/>
    <mergeCell ref="H330:H331"/>
    <mergeCell ref="H332:H333"/>
    <mergeCell ref="H334:H335"/>
    <mergeCell ref="H336:H337"/>
    <mergeCell ref="H338:H339"/>
    <mergeCell ref="H340:H341"/>
    <mergeCell ref="H342:H343"/>
    <mergeCell ref="H276:H277"/>
    <mergeCell ref="H278:H279"/>
    <mergeCell ref="H280:H281"/>
    <mergeCell ref="H282:H283"/>
    <mergeCell ref="H284:H285"/>
    <mergeCell ref="H286:H287"/>
    <mergeCell ref="H288:H289"/>
    <mergeCell ref="H290:H291"/>
    <mergeCell ref="H292:H293"/>
    <mergeCell ref="H294:H295"/>
    <mergeCell ref="H296:H297"/>
    <mergeCell ref="H298:H299"/>
    <mergeCell ref="H300:H301"/>
    <mergeCell ref="H302:H303"/>
    <mergeCell ref="H304:H305"/>
    <mergeCell ref="H306:H307"/>
    <mergeCell ref="H308:H309"/>
    <mergeCell ref="H242:H243"/>
    <mergeCell ref="H244:H245"/>
    <mergeCell ref="H246:H247"/>
    <mergeCell ref="H248:H249"/>
    <mergeCell ref="H250:H251"/>
    <mergeCell ref="H252:H253"/>
    <mergeCell ref="H254:H255"/>
    <mergeCell ref="H256:H257"/>
    <mergeCell ref="H258:H259"/>
    <mergeCell ref="H260:H261"/>
    <mergeCell ref="H262:H263"/>
    <mergeCell ref="H264:H265"/>
    <mergeCell ref="H266:H267"/>
    <mergeCell ref="H268:H269"/>
    <mergeCell ref="H270:H271"/>
    <mergeCell ref="H272:H273"/>
    <mergeCell ref="H274:H275"/>
    <mergeCell ref="H208:H209"/>
    <mergeCell ref="H210:H211"/>
    <mergeCell ref="H212:H213"/>
    <mergeCell ref="H214:H215"/>
    <mergeCell ref="H216:H217"/>
    <mergeCell ref="H218:H219"/>
    <mergeCell ref="H220:H221"/>
    <mergeCell ref="H222:H223"/>
    <mergeCell ref="H224:H225"/>
    <mergeCell ref="H226:H227"/>
    <mergeCell ref="H228:H229"/>
    <mergeCell ref="H230:H231"/>
    <mergeCell ref="H232:H233"/>
    <mergeCell ref="H234:H235"/>
    <mergeCell ref="H236:H237"/>
    <mergeCell ref="H238:H239"/>
    <mergeCell ref="H240:H241"/>
    <mergeCell ref="H174:H175"/>
    <mergeCell ref="H176:H177"/>
    <mergeCell ref="H178:H179"/>
    <mergeCell ref="H180:H181"/>
    <mergeCell ref="H182:H183"/>
    <mergeCell ref="H184:H185"/>
    <mergeCell ref="H186:H187"/>
    <mergeCell ref="H188:H189"/>
    <mergeCell ref="H190:H191"/>
    <mergeCell ref="H192:H193"/>
    <mergeCell ref="H194:H195"/>
    <mergeCell ref="H196:H197"/>
    <mergeCell ref="H198:H199"/>
    <mergeCell ref="H200:H201"/>
    <mergeCell ref="H202:H203"/>
    <mergeCell ref="H204:H205"/>
    <mergeCell ref="H206:H207"/>
    <mergeCell ref="H140:H141"/>
    <mergeCell ref="H142:H143"/>
    <mergeCell ref="H144:H145"/>
    <mergeCell ref="H146:H147"/>
    <mergeCell ref="H148:H149"/>
    <mergeCell ref="H150:H151"/>
    <mergeCell ref="H152:H153"/>
    <mergeCell ref="H154:H155"/>
    <mergeCell ref="H156:H157"/>
    <mergeCell ref="H158:H159"/>
    <mergeCell ref="H160:H161"/>
    <mergeCell ref="H162:H163"/>
    <mergeCell ref="H164:H165"/>
    <mergeCell ref="H166:H167"/>
    <mergeCell ref="H168:H169"/>
    <mergeCell ref="H170:H171"/>
    <mergeCell ref="H172:H173"/>
    <mergeCell ref="H106:H107"/>
    <mergeCell ref="H108:H109"/>
    <mergeCell ref="H110:H111"/>
    <mergeCell ref="H112:H113"/>
    <mergeCell ref="H114:H115"/>
    <mergeCell ref="H116:H117"/>
    <mergeCell ref="H118:H119"/>
    <mergeCell ref="H120:H121"/>
    <mergeCell ref="H122:H123"/>
    <mergeCell ref="H124:H125"/>
    <mergeCell ref="H126:H127"/>
    <mergeCell ref="H128:H129"/>
    <mergeCell ref="H130:H131"/>
    <mergeCell ref="H132:H133"/>
    <mergeCell ref="H134:H135"/>
    <mergeCell ref="H136:H137"/>
    <mergeCell ref="H138:H139"/>
    <mergeCell ref="H72:H73"/>
    <mergeCell ref="H74:H75"/>
    <mergeCell ref="H76:H77"/>
    <mergeCell ref="H78:H79"/>
    <mergeCell ref="H80:H81"/>
    <mergeCell ref="H82:H83"/>
    <mergeCell ref="H84:H85"/>
    <mergeCell ref="H86:H87"/>
    <mergeCell ref="H88:H89"/>
    <mergeCell ref="H90:H91"/>
    <mergeCell ref="H92:H93"/>
    <mergeCell ref="H94:H95"/>
    <mergeCell ref="H96:H97"/>
    <mergeCell ref="H98:H99"/>
    <mergeCell ref="H100:H101"/>
    <mergeCell ref="H102:H103"/>
    <mergeCell ref="H104:H105"/>
    <mergeCell ref="H38:H39"/>
    <mergeCell ref="H40:H41"/>
    <mergeCell ref="H42:H43"/>
    <mergeCell ref="H44:H45"/>
    <mergeCell ref="H46:H47"/>
    <mergeCell ref="H48:H49"/>
    <mergeCell ref="H50:H51"/>
    <mergeCell ref="H52:H53"/>
    <mergeCell ref="H54:H55"/>
    <mergeCell ref="H56:H57"/>
    <mergeCell ref="H58:H59"/>
    <mergeCell ref="H60:H61"/>
    <mergeCell ref="H62:H63"/>
    <mergeCell ref="H64:H65"/>
    <mergeCell ref="H66:H67"/>
    <mergeCell ref="H68:H69"/>
    <mergeCell ref="H70:H71"/>
    <mergeCell ref="A30:A31"/>
    <mergeCell ref="C30:C31"/>
    <mergeCell ref="D30:D31"/>
    <mergeCell ref="E30:E31"/>
    <mergeCell ref="F30:F31"/>
    <mergeCell ref="G30:G31"/>
    <mergeCell ref="A28:A29"/>
    <mergeCell ref="C28:C29"/>
    <mergeCell ref="D28:D29"/>
    <mergeCell ref="E28:E29"/>
    <mergeCell ref="F28:F29"/>
    <mergeCell ref="G28:G29"/>
    <mergeCell ref="H28:H29"/>
    <mergeCell ref="H30:H31"/>
    <mergeCell ref="H32:H33"/>
    <mergeCell ref="H34:H35"/>
    <mergeCell ref="H36:H37"/>
    <mergeCell ref="A36:A37"/>
    <mergeCell ref="C36:C37"/>
    <mergeCell ref="D36:D37"/>
    <mergeCell ref="E36:E37"/>
    <mergeCell ref="F36:F37"/>
    <mergeCell ref="G36:G37"/>
    <mergeCell ref="A34:A35"/>
    <mergeCell ref="C34:C35"/>
    <mergeCell ref="D34:D35"/>
    <mergeCell ref="E34:E35"/>
    <mergeCell ref="F34:F35"/>
    <mergeCell ref="G34:G35"/>
    <mergeCell ref="A32:A33"/>
    <mergeCell ref="C32:C33"/>
    <mergeCell ref="D32:D33"/>
    <mergeCell ref="E32:E33"/>
    <mergeCell ref="F32:F33"/>
    <mergeCell ref="G32:G33"/>
    <mergeCell ref="A42:A43"/>
    <mergeCell ref="C42:C43"/>
    <mergeCell ref="D42:D43"/>
    <mergeCell ref="E42:E43"/>
    <mergeCell ref="F42:F43"/>
    <mergeCell ref="G42:G43"/>
    <mergeCell ref="A40:A41"/>
    <mergeCell ref="C40:C41"/>
    <mergeCell ref="D40:D41"/>
    <mergeCell ref="E40:E41"/>
    <mergeCell ref="F40:F41"/>
    <mergeCell ref="G40:G41"/>
    <mergeCell ref="A38:A39"/>
    <mergeCell ref="C38:C39"/>
    <mergeCell ref="D38:D39"/>
    <mergeCell ref="E38:E39"/>
    <mergeCell ref="F38:F39"/>
    <mergeCell ref="G38:G39"/>
    <mergeCell ref="A48:A49"/>
    <mergeCell ref="C48:C49"/>
    <mergeCell ref="D48:D49"/>
    <mergeCell ref="E48:E49"/>
    <mergeCell ref="F48:F49"/>
    <mergeCell ref="G48:G49"/>
    <mergeCell ref="A46:A47"/>
    <mergeCell ref="C46:C47"/>
    <mergeCell ref="D46:D47"/>
    <mergeCell ref="E46:E47"/>
    <mergeCell ref="F46:F47"/>
    <mergeCell ref="G46:G47"/>
    <mergeCell ref="A44:A45"/>
    <mergeCell ref="C44:C45"/>
    <mergeCell ref="D44:D45"/>
    <mergeCell ref="E44:E45"/>
    <mergeCell ref="F44:F45"/>
    <mergeCell ref="G44:G45"/>
    <mergeCell ref="A54:A55"/>
    <mergeCell ref="C54:C55"/>
    <mergeCell ref="D54:D55"/>
    <mergeCell ref="E54:E55"/>
    <mergeCell ref="F54:F55"/>
    <mergeCell ref="G54:G55"/>
    <mergeCell ref="A52:A53"/>
    <mergeCell ref="C52:C53"/>
    <mergeCell ref="D52:D53"/>
    <mergeCell ref="E52:E53"/>
    <mergeCell ref="F52:F53"/>
    <mergeCell ref="G52:G53"/>
    <mergeCell ref="A50:A51"/>
    <mergeCell ref="C50:C51"/>
    <mergeCell ref="D50:D51"/>
    <mergeCell ref="E50:E51"/>
    <mergeCell ref="F50:F51"/>
    <mergeCell ref="G50:G51"/>
    <mergeCell ref="A60:A61"/>
    <mergeCell ref="C60:C61"/>
    <mergeCell ref="D60:D61"/>
    <mergeCell ref="E60:E61"/>
    <mergeCell ref="F60:F61"/>
    <mergeCell ref="G60:G61"/>
    <mergeCell ref="A58:A59"/>
    <mergeCell ref="C58:C59"/>
    <mergeCell ref="D58:D59"/>
    <mergeCell ref="E58:E59"/>
    <mergeCell ref="F58:F59"/>
    <mergeCell ref="G58:G59"/>
    <mergeCell ref="A56:A57"/>
    <mergeCell ref="C56:C57"/>
    <mergeCell ref="D56:D57"/>
    <mergeCell ref="E56:E57"/>
    <mergeCell ref="F56:F57"/>
    <mergeCell ref="G56:G57"/>
    <mergeCell ref="A66:A67"/>
    <mergeCell ref="C66:C67"/>
    <mergeCell ref="D66:D67"/>
    <mergeCell ref="E66:E67"/>
    <mergeCell ref="F66:F67"/>
    <mergeCell ref="G66:G67"/>
    <mergeCell ref="A64:A65"/>
    <mergeCell ref="C64:C65"/>
    <mergeCell ref="D64:D65"/>
    <mergeCell ref="E64:E65"/>
    <mergeCell ref="F64:F65"/>
    <mergeCell ref="G64:G65"/>
    <mergeCell ref="A62:A63"/>
    <mergeCell ref="C62:C63"/>
    <mergeCell ref="D62:D63"/>
    <mergeCell ref="E62:E63"/>
    <mergeCell ref="F62:F63"/>
    <mergeCell ref="G62:G63"/>
    <mergeCell ref="A72:A73"/>
    <mergeCell ref="C72:C73"/>
    <mergeCell ref="D72:D73"/>
    <mergeCell ref="E72:E73"/>
    <mergeCell ref="F72:F73"/>
    <mergeCell ref="G72:G73"/>
    <mergeCell ref="A70:A71"/>
    <mergeCell ref="C70:C71"/>
    <mergeCell ref="D70:D71"/>
    <mergeCell ref="E70:E71"/>
    <mergeCell ref="F70:F71"/>
    <mergeCell ref="G70:G71"/>
    <mergeCell ref="A68:A69"/>
    <mergeCell ref="C68:C69"/>
    <mergeCell ref="D68:D69"/>
    <mergeCell ref="E68:E69"/>
    <mergeCell ref="F68:F69"/>
    <mergeCell ref="G68:G69"/>
    <mergeCell ref="A78:A79"/>
    <mergeCell ref="C78:C79"/>
    <mergeCell ref="D78:D79"/>
    <mergeCell ref="E78:E79"/>
    <mergeCell ref="F78:F79"/>
    <mergeCell ref="G78:G79"/>
    <mergeCell ref="A76:A77"/>
    <mergeCell ref="C76:C77"/>
    <mergeCell ref="D76:D77"/>
    <mergeCell ref="E76:E77"/>
    <mergeCell ref="F76:F77"/>
    <mergeCell ref="G76:G77"/>
    <mergeCell ref="A74:A75"/>
    <mergeCell ref="C74:C75"/>
    <mergeCell ref="D74:D75"/>
    <mergeCell ref="E74:E75"/>
    <mergeCell ref="F74:F75"/>
    <mergeCell ref="G74:G75"/>
    <mergeCell ref="A84:A85"/>
    <mergeCell ref="C84:C85"/>
    <mergeCell ref="D84:D85"/>
    <mergeCell ref="E84:E85"/>
    <mergeCell ref="F84:F85"/>
    <mergeCell ref="G84:G85"/>
    <mergeCell ref="A82:A83"/>
    <mergeCell ref="C82:C83"/>
    <mergeCell ref="D82:D83"/>
    <mergeCell ref="E82:E83"/>
    <mergeCell ref="F82:F83"/>
    <mergeCell ref="G82:G83"/>
    <mergeCell ref="A80:A81"/>
    <mergeCell ref="C80:C81"/>
    <mergeCell ref="D80:D81"/>
    <mergeCell ref="E80:E81"/>
    <mergeCell ref="F80:F81"/>
    <mergeCell ref="G80:G81"/>
    <mergeCell ref="A90:A91"/>
    <mergeCell ref="C90:C91"/>
    <mergeCell ref="D90:D91"/>
    <mergeCell ref="E90:E91"/>
    <mergeCell ref="F90:F91"/>
    <mergeCell ref="G90:G91"/>
    <mergeCell ref="A88:A89"/>
    <mergeCell ref="C88:C89"/>
    <mergeCell ref="D88:D89"/>
    <mergeCell ref="E88:E89"/>
    <mergeCell ref="F88:F89"/>
    <mergeCell ref="G88:G89"/>
    <mergeCell ref="A86:A87"/>
    <mergeCell ref="C86:C87"/>
    <mergeCell ref="D86:D87"/>
    <mergeCell ref="E86:E87"/>
    <mergeCell ref="F86:F87"/>
    <mergeCell ref="G86:G87"/>
    <mergeCell ref="A96:A97"/>
    <mergeCell ref="C96:C97"/>
    <mergeCell ref="D96:D97"/>
    <mergeCell ref="E96:E97"/>
    <mergeCell ref="F96:F97"/>
    <mergeCell ref="G96:G97"/>
    <mergeCell ref="A94:A95"/>
    <mergeCell ref="C94:C95"/>
    <mergeCell ref="D94:D95"/>
    <mergeCell ref="E94:E95"/>
    <mergeCell ref="F94:F95"/>
    <mergeCell ref="G94:G95"/>
    <mergeCell ref="A92:A93"/>
    <mergeCell ref="C92:C93"/>
    <mergeCell ref="D92:D93"/>
    <mergeCell ref="E92:E93"/>
    <mergeCell ref="F92:F93"/>
    <mergeCell ref="G92:G93"/>
    <mergeCell ref="A102:A103"/>
    <mergeCell ref="C102:C103"/>
    <mergeCell ref="D102:D103"/>
    <mergeCell ref="E102:E103"/>
    <mergeCell ref="F102:F103"/>
    <mergeCell ref="G102:G103"/>
    <mergeCell ref="A100:A101"/>
    <mergeCell ref="C100:C101"/>
    <mergeCell ref="D100:D101"/>
    <mergeCell ref="E100:E101"/>
    <mergeCell ref="F100:F101"/>
    <mergeCell ref="G100:G101"/>
    <mergeCell ref="A98:A99"/>
    <mergeCell ref="C98:C99"/>
    <mergeCell ref="D98:D99"/>
    <mergeCell ref="E98:E99"/>
    <mergeCell ref="F98:F99"/>
    <mergeCell ref="G98:G99"/>
    <mergeCell ref="A108:A109"/>
    <mergeCell ref="C108:C109"/>
    <mergeCell ref="D108:D109"/>
    <mergeCell ref="E108:E109"/>
    <mergeCell ref="F108:F109"/>
    <mergeCell ref="G108:G109"/>
    <mergeCell ref="A106:A107"/>
    <mergeCell ref="C106:C107"/>
    <mergeCell ref="D106:D107"/>
    <mergeCell ref="E106:E107"/>
    <mergeCell ref="F106:F107"/>
    <mergeCell ref="G106:G107"/>
    <mergeCell ref="A104:A105"/>
    <mergeCell ref="C104:C105"/>
    <mergeCell ref="D104:D105"/>
    <mergeCell ref="E104:E105"/>
    <mergeCell ref="F104:F105"/>
    <mergeCell ref="G104:G105"/>
    <mergeCell ref="A114:A115"/>
    <mergeCell ref="C114:C115"/>
    <mergeCell ref="D114:D115"/>
    <mergeCell ref="E114:E115"/>
    <mergeCell ref="F114:F115"/>
    <mergeCell ref="G114:G115"/>
    <mergeCell ref="A112:A113"/>
    <mergeCell ref="C112:C113"/>
    <mergeCell ref="D112:D113"/>
    <mergeCell ref="E112:E113"/>
    <mergeCell ref="F112:F113"/>
    <mergeCell ref="G112:G113"/>
    <mergeCell ref="A110:A111"/>
    <mergeCell ref="C110:C111"/>
    <mergeCell ref="D110:D111"/>
    <mergeCell ref="E110:E111"/>
    <mergeCell ref="F110:F111"/>
    <mergeCell ref="G110:G111"/>
    <mergeCell ref="A120:A121"/>
    <mergeCell ref="C120:C121"/>
    <mergeCell ref="D120:D121"/>
    <mergeCell ref="E120:E121"/>
    <mergeCell ref="F120:F121"/>
    <mergeCell ref="G120:G121"/>
    <mergeCell ref="A118:A119"/>
    <mergeCell ref="C118:C119"/>
    <mergeCell ref="D118:D119"/>
    <mergeCell ref="E118:E119"/>
    <mergeCell ref="F118:F119"/>
    <mergeCell ref="G118:G119"/>
    <mergeCell ref="A116:A117"/>
    <mergeCell ref="C116:C117"/>
    <mergeCell ref="D116:D117"/>
    <mergeCell ref="E116:E117"/>
    <mergeCell ref="F116:F117"/>
    <mergeCell ref="G116:G117"/>
    <mergeCell ref="A126:A127"/>
    <mergeCell ref="C126:C127"/>
    <mergeCell ref="D126:D127"/>
    <mergeCell ref="E126:E127"/>
    <mergeCell ref="F126:F127"/>
    <mergeCell ref="G126:G127"/>
    <mergeCell ref="A124:A125"/>
    <mergeCell ref="C124:C125"/>
    <mergeCell ref="D124:D125"/>
    <mergeCell ref="E124:E125"/>
    <mergeCell ref="F124:F125"/>
    <mergeCell ref="G124:G125"/>
    <mergeCell ref="A122:A123"/>
    <mergeCell ref="C122:C123"/>
    <mergeCell ref="D122:D123"/>
    <mergeCell ref="E122:E123"/>
    <mergeCell ref="F122:F123"/>
    <mergeCell ref="G122:G123"/>
    <mergeCell ref="A132:A133"/>
    <mergeCell ref="C132:C133"/>
    <mergeCell ref="D132:D133"/>
    <mergeCell ref="E132:E133"/>
    <mergeCell ref="F132:F133"/>
    <mergeCell ref="G132:G133"/>
    <mergeCell ref="A130:A131"/>
    <mergeCell ref="C130:C131"/>
    <mergeCell ref="D130:D131"/>
    <mergeCell ref="E130:E131"/>
    <mergeCell ref="F130:F131"/>
    <mergeCell ref="G130:G131"/>
    <mergeCell ref="A128:A129"/>
    <mergeCell ref="C128:C129"/>
    <mergeCell ref="D128:D129"/>
    <mergeCell ref="E128:E129"/>
    <mergeCell ref="F128:F129"/>
    <mergeCell ref="G128:G129"/>
    <mergeCell ref="A138:A139"/>
    <mergeCell ref="C138:C139"/>
    <mergeCell ref="D138:D139"/>
    <mergeCell ref="E138:E139"/>
    <mergeCell ref="F138:F139"/>
    <mergeCell ref="G138:G139"/>
    <mergeCell ref="A136:A137"/>
    <mergeCell ref="C136:C137"/>
    <mergeCell ref="D136:D137"/>
    <mergeCell ref="E136:E137"/>
    <mergeCell ref="F136:F137"/>
    <mergeCell ref="G136:G137"/>
    <mergeCell ref="A134:A135"/>
    <mergeCell ref="C134:C135"/>
    <mergeCell ref="D134:D135"/>
    <mergeCell ref="E134:E135"/>
    <mergeCell ref="F134:F135"/>
    <mergeCell ref="G134:G135"/>
    <mergeCell ref="A144:A145"/>
    <mergeCell ref="C144:C145"/>
    <mergeCell ref="D144:D145"/>
    <mergeCell ref="E144:E145"/>
    <mergeCell ref="F144:F145"/>
    <mergeCell ref="G144:G145"/>
    <mergeCell ref="A142:A143"/>
    <mergeCell ref="C142:C143"/>
    <mergeCell ref="D142:D143"/>
    <mergeCell ref="E142:E143"/>
    <mergeCell ref="F142:F143"/>
    <mergeCell ref="G142:G143"/>
    <mergeCell ref="A140:A141"/>
    <mergeCell ref="C140:C141"/>
    <mergeCell ref="D140:D141"/>
    <mergeCell ref="E140:E141"/>
    <mergeCell ref="F140:F141"/>
    <mergeCell ref="G140:G141"/>
    <mergeCell ref="A150:A151"/>
    <mergeCell ref="C150:C151"/>
    <mergeCell ref="D150:D151"/>
    <mergeCell ref="E150:E151"/>
    <mergeCell ref="F150:F151"/>
    <mergeCell ref="G150:G151"/>
    <mergeCell ref="A148:A149"/>
    <mergeCell ref="C148:C149"/>
    <mergeCell ref="D148:D149"/>
    <mergeCell ref="E148:E149"/>
    <mergeCell ref="F148:F149"/>
    <mergeCell ref="G148:G149"/>
    <mergeCell ref="A146:A147"/>
    <mergeCell ref="C146:C147"/>
    <mergeCell ref="D146:D147"/>
    <mergeCell ref="E146:E147"/>
    <mergeCell ref="F146:F147"/>
    <mergeCell ref="G146:G147"/>
    <mergeCell ref="A156:A157"/>
    <mergeCell ref="C156:C157"/>
    <mergeCell ref="D156:D157"/>
    <mergeCell ref="E156:E157"/>
    <mergeCell ref="F156:F157"/>
    <mergeCell ref="G156:G157"/>
    <mergeCell ref="A154:A155"/>
    <mergeCell ref="C154:C155"/>
    <mergeCell ref="D154:D155"/>
    <mergeCell ref="E154:E155"/>
    <mergeCell ref="F154:F155"/>
    <mergeCell ref="G154:G155"/>
    <mergeCell ref="A152:A153"/>
    <mergeCell ref="C152:C153"/>
    <mergeCell ref="D152:D153"/>
    <mergeCell ref="E152:E153"/>
    <mergeCell ref="F152:F153"/>
    <mergeCell ref="G152:G153"/>
    <mergeCell ref="A162:A163"/>
    <mergeCell ref="C162:C163"/>
    <mergeCell ref="D162:D163"/>
    <mergeCell ref="E162:E163"/>
    <mergeCell ref="F162:F163"/>
    <mergeCell ref="G162:G163"/>
    <mergeCell ref="A160:A161"/>
    <mergeCell ref="C160:C161"/>
    <mergeCell ref="D160:D161"/>
    <mergeCell ref="E160:E161"/>
    <mergeCell ref="F160:F161"/>
    <mergeCell ref="G160:G161"/>
    <mergeCell ref="A158:A159"/>
    <mergeCell ref="C158:C159"/>
    <mergeCell ref="D158:D159"/>
    <mergeCell ref="E158:E159"/>
    <mergeCell ref="F158:F159"/>
    <mergeCell ref="G158:G159"/>
    <mergeCell ref="A168:A169"/>
    <mergeCell ref="C168:C169"/>
    <mergeCell ref="D168:D169"/>
    <mergeCell ref="E168:E169"/>
    <mergeCell ref="F168:F169"/>
    <mergeCell ref="G168:G169"/>
    <mergeCell ref="A166:A167"/>
    <mergeCell ref="C166:C167"/>
    <mergeCell ref="D166:D167"/>
    <mergeCell ref="E166:E167"/>
    <mergeCell ref="F166:F167"/>
    <mergeCell ref="G166:G167"/>
    <mergeCell ref="A164:A165"/>
    <mergeCell ref="C164:C165"/>
    <mergeCell ref="D164:D165"/>
    <mergeCell ref="E164:E165"/>
    <mergeCell ref="F164:F165"/>
    <mergeCell ref="G164:G165"/>
    <mergeCell ref="A174:A175"/>
    <mergeCell ref="C174:C175"/>
    <mergeCell ref="D174:D175"/>
    <mergeCell ref="E174:E175"/>
    <mergeCell ref="F174:F175"/>
    <mergeCell ref="G174:G175"/>
    <mergeCell ref="A172:A173"/>
    <mergeCell ref="C172:C173"/>
    <mergeCell ref="D172:D173"/>
    <mergeCell ref="E172:E173"/>
    <mergeCell ref="F172:F173"/>
    <mergeCell ref="G172:G173"/>
    <mergeCell ref="A170:A171"/>
    <mergeCell ref="C170:C171"/>
    <mergeCell ref="D170:D171"/>
    <mergeCell ref="E170:E171"/>
    <mergeCell ref="F170:F171"/>
    <mergeCell ref="G170:G171"/>
    <mergeCell ref="A180:A181"/>
    <mergeCell ref="C180:C181"/>
    <mergeCell ref="D180:D181"/>
    <mergeCell ref="E180:E181"/>
    <mergeCell ref="F180:F181"/>
    <mergeCell ref="G180:G181"/>
    <mergeCell ref="A178:A179"/>
    <mergeCell ref="C178:C179"/>
    <mergeCell ref="D178:D179"/>
    <mergeCell ref="E178:E179"/>
    <mergeCell ref="F178:F179"/>
    <mergeCell ref="G178:G179"/>
    <mergeCell ref="A176:A177"/>
    <mergeCell ref="C176:C177"/>
    <mergeCell ref="D176:D177"/>
    <mergeCell ref="E176:E177"/>
    <mergeCell ref="F176:F177"/>
    <mergeCell ref="G176:G177"/>
    <mergeCell ref="A186:A187"/>
    <mergeCell ref="C186:C187"/>
    <mergeCell ref="D186:D187"/>
    <mergeCell ref="E186:E187"/>
    <mergeCell ref="F186:F187"/>
    <mergeCell ref="G186:G187"/>
    <mergeCell ref="A184:A185"/>
    <mergeCell ref="C184:C185"/>
    <mergeCell ref="D184:D185"/>
    <mergeCell ref="E184:E185"/>
    <mergeCell ref="F184:F185"/>
    <mergeCell ref="G184:G185"/>
    <mergeCell ref="A182:A183"/>
    <mergeCell ref="C182:C183"/>
    <mergeCell ref="D182:D183"/>
    <mergeCell ref="E182:E183"/>
    <mergeCell ref="F182:F183"/>
    <mergeCell ref="G182:G183"/>
    <mergeCell ref="A192:A193"/>
    <mergeCell ref="C192:C193"/>
    <mergeCell ref="D192:D193"/>
    <mergeCell ref="E192:E193"/>
    <mergeCell ref="F192:F193"/>
    <mergeCell ref="G192:G193"/>
    <mergeCell ref="A190:A191"/>
    <mergeCell ref="C190:C191"/>
    <mergeCell ref="D190:D191"/>
    <mergeCell ref="E190:E191"/>
    <mergeCell ref="F190:F191"/>
    <mergeCell ref="G190:G191"/>
    <mergeCell ref="A188:A189"/>
    <mergeCell ref="C188:C189"/>
    <mergeCell ref="D188:D189"/>
    <mergeCell ref="E188:E189"/>
    <mergeCell ref="F188:F189"/>
    <mergeCell ref="G188:G189"/>
    <mergeCell ref="A198:A199"/>
    <mergeCell ref="C198:C199"/>
    <mergeCell ref="D198:D199"/>
    <mergeCell ref="E198:E199"/>
    <mergeCell ref="F198:F199"/>
    <mergeCell ref="G198:G199"/>
    <mergeCell ref="A196:A197"/>
    <mergeCell ref="C196:C197"/>
    <mergeCell ref="D196:D197"/>
    <mergeCell ref="E196:E197"/>
    <mergeCell ref="F196:F197"/>
    <mergeCell ref="G196:G197"/>
    <mergeCell ref="A194:A195"/>
    <mergeCell ref="C194:C195"/>
    <mergeCell ref="D194:D195"/>
    <mergeCell ref="E194:E195"/>
    <mergeCell ref="F194:F195"/>
    <mergeCell ref="G194:G195"/>
    <mergeCell ref="A204:A205"/>
    <mergeCell ref="C204:C205"/>
    <mergeCell ref="D204:D205"/>
    <mergeCell ref="E204:E205"/>
    <mergeCell ref="F204:F205"/>
    <mergeCell ref="G204:G205"/>
    <mergeCell ref="A202:A203"/>
    <mergeCell ref="C202:C203"/>
    <mergeCell ref="D202:D203"/>
    <mergeCell ref="E202:E203"/>
    <mergeCell ref="F202:F203"/>
    <mergeCell ref="G202:G203"/>
    <mergeCell ref="A200:A201"/>
    <mergeCell ref="C200:C201"/>
    <mergeCell ref="D200:D201"/>
    <mergeCell ref="E200:E201"/>
    <mergeCell ref="F200:F201"/>
    <mergeCell ref="G200:G201"/>
    <mergeCell ref="A210:A211"/>
    <mergeCell ref="C210:C211"/>
    <mergeCell ref="D210:D211"/>
    <mergeCell ref="E210:E211"/>
    <mergeCell ref="F210:F211"/>
    <mergeCell ref="G210:G211"/>
    <mergeCell ref="A208:A209"/>
    <mergeCell ref="C208:C209"/>
    <mergeCell ref="D208:D209"/>
    <mergeCell ref="E208:E209"/>
    <mergeCell ref="F208:F209"/>
    <mergeCell ref="G208:G209"/>
    <mergeCell ref="A206:A207"/>
    <mergeCell ref="C206:C207"/>
    <mergeCell ref="D206:D207"/>
    <mergeCell ref="E206:E207"/>
    <mergeCell ref="F206:F207"/>
    <mergeCell ref="G206:G207"/>
    <mergeCell ref="A216:A217"/>
    <mergeCell ref="C216:C217"/>
    <mergeCell ref="D216:D217"/>
    <mergeCell ref="E216:E217"/>
    <mergeCell ref="F216:F217"/>
    <mergeCell ref="G216:G217"/>
    <mergeCell ref="A214:A215"/>
    <mergeCell ref="C214:C215"/>
    <mergeCell ref="D214:D215"/>
    <mergeCell ref="E214:E215"/>
    <mergeCell ref="F214:F215"/>
    <mergeCell ref="G214:G215"/>
    <mergeCell ref="A212:A213"/>
    <mergeCell ref="C212:C213"/>
    <mergeCell ref="D212:D213"/>
    <mergeCell ref="E212:E213"/>
    <mergeCell ref="F212:F213"/>
    <mergeCell ref="G212:G213"/>
    <mergeCell ref="A222:A223"/>
    <mergeCell ref="C222:C223"/>
    <mergeCell ref="D222:D223"/>
    <mergeCell ref="E222:E223"/>
    <mergeCell ref="F222:F223"/>
    <mergeCell ref="G222:G223"/>
    <mergeCell ref="A220:A221"/>
    <mergeCell ref="C220:C221"/>
    <mergeCell ref="D220:D221"/>
    <mergeCell ref="E220:E221"/>
    <mergeCell ref="F220:F221"/>
    <mergeCell ref="G220:G221"/>
    <mergeCell ref="A218:A219"/>
    <mergeCell ref="C218:C219"/>
    <mergeCell ref="D218:D219"/>
    <mergeCell ref="E218:E219"/>
    <mergeCell ref="F218:F219"/>
    <mergeCell ref="G218:G219"/>
    <mergeCell ref="A228:A229"/>
    <mergeCell ref="C228:C229"/>
    <mergeCell ref="D228:D229"/>
    <mergeCell ref="E228:E229"/>
    <mergeCell ref="F228:F229"/>
    <mergeCell ref="G228:G229"/>
    <mergeCell ref="A226:A227"/>
    <mergeCell ref="C226:C227"/>
    <mergeCell ref="D226:D227"/>
    <mergeCell ref="E226:E227"/>
    <mergeCell ref="F226:F227"/>
    <mergeCell ref="G226:G227"/>
    <mergeCell ref="A224:A225"/>
    <mergeCell ref="C224:C225"/>
    <mergeCell ref="D224:D225"/>
    <mergeCell ref="E224:E225"/>
    <mergeCell ref="F224:F225"/>
    <mergeCell ref="G224:G225"/>
    <mergeCell ref="A234:A235"/>
    <mergeCell ref="C234:C235"/>
    <mergeCell ref="D234:D235"/>
    <mergeCell ref="E234:E235"/>
    <mergeCell ref="F234:F235"/>
    <mergeCell ref="G234:G235"/>
    <mergeCell ref="A232:A233"/>
    <mergeCell ref="C232:C233"/>
    <mergeCell ref="D232:D233"/>
    <mergeCell ref="E232:E233"/>
    <mergeCell ref="F232:F233"/>
    <mergeCell ref="G232:G233"/>
    <mergeCell ref="A230:A231"/>
    <mergeCell ref="C230:C231"/>
    <mergeCell ref="D230:D231"/>
    <mergeCell ref="E230:E231"/>
    <mergeCell ref="F230:F231"/>
    <mergeCell ref="G230:G231"/>
    <mergeCell ref="A240:A241"/>
    <mergeCell ref="C240:C241"/>
    <mergeCell ref="D240:D241"/>
    <mergeCell ref="E240:E241"/>
    <mergeCell ref="F240:F241"/>
    <mergeCell ref="G240:G241"/>
    <mergeCell ref="A238:A239"/>
    <mergeCell ref="C238:C239"/>
    <mergeCell ref="D238:D239"/>
    <mergeCell ref="E238:E239"/>
    <mergeCell ref="F238:F239"/>
    <mergeCell ref="G238:G239"/>
    <mergeCell ref="A236:A237"/>
    <mergeCell ref="C236:C237"/>
    <mergeCell ref="D236:D237"/>
    <mergeCell ref="E236:E237"/>
    <mergeCell ref="F236:F237"/>
    <mergeCell ref="G236:G237"/>
    <mergeCell ref="A246:A247"/>
    <mergeCell ref="C246:C247"/>
    <mergeCell ref="D246:D247"/>
    <mergeCell ref="E246:E247"/>
    <mergeCell ref="F246:F247"/>
    <mergeCell ref="G246:G247"/>
    <mergeCell ref="A244:A245"/>
    <mergeCell ref="C244:C245"/>
    <mergeCell ref="D244:D245"/>
    <mergeCell ref="E244:E245"/>
    <mergeCell ref="F244:F245"/>
    <mergeCell ref="G244:G245"/>
    <mergeCell ref="A242:A243"/>
    <mergeCell ref="C242:C243"/>
    <mergeCell ref="D242:D243"/>
    <mergeCell ref="E242:E243"/>
    <mergeCell ref="F242:F243"/>
    <mergeCell ref="G242:G243"/>
    <mergeCell ref="A252:A253"/>
    <mergeCell ref="C252:C253"/>
    <mergeCell ref="D252:D253"/>
    <mergeCell ref="E252:E253"/>
    <mergeCell ref="F252:F253"/>
    <mergeCell ref="G252:G253"/>
    <mergeCell ref="A250:A251"/>
    <mergeCell ref="C250:C251"/>
    <mergeCell ref="D250:D251"/>
    <mergeCell ref="E250:E251"/>
    <mergeCell ref="F250:F251"/>
    <mergeCell ref="G250:G251"/>
    <mergeCell ref="A248:A249"/>
    <mergeCell ref="C248:C249"/>
    <mergeCell ref="D248:D249"/>
    <mergeCell ref="E248:E249"/>
    <mergeCell ref="F248:F249"/>
    <mergeCell ref="G248:G249"/>
    <mergeCell ref="A258:A259"/>
    <mergeCell ref="C258:C259"/>
    <mergeCell ref="D258:D259"/>
    <mergeCell ref="E258:E259"/>
    <mergeCell ref="F258:F259"/>
    <mergeCell ref="G258:G259"/>
    <mergeCell ref="A256:A257"/>
    <mergeCell ref="C256:C257"/>
    <mergeCell ref="D256:D257"/>
    <mergeCell ref="E256:E257"/>
    <mergeCell ref="F256:F257"/>
    <mergeCell ref="G256:G257"/>
    <mergeCell ref="A254:A255"/>
    <mergeCell ref="C254:C255"/>
    <mergeCell ref="D254:D255"/>
    <mergeCell ref="E254:E255"/>
    <mergeCell ref="F254:F255"/>
    <mergeCell ref="G254:G255"/>
    <mergeCell ref="A264:A265"/>
    <mergeCell ref="C264:C265"/>
    <mergeCell ref="D264:D265"/>
    <mergeCell ref="E264:E265"/>
    <mergeCell ref="F264:F265"/>
    <mergeCell ref="G264:G265"/>
    <mergeCell ref="A262:A263"/>
    <mergeCell ref="C262:C263"/>
    <mergeCell ref="D262:D263"/>
    <mergeCell ref="E262:E263"/>
    <mergeCell ref="F262:F263"/>
    <mergeCell ref="G262:G263"/>
    <mergeCell ref="A260:A261"/>
    <mergeCell ref="C260:C261"/>
    <mergeCell ref="D260:D261"/>
    <mergeCell ref="E260:E261"/>
    <mergeCell ref="F260:F261"/>
    <mergeCell ref="G260:G261"/>
    <mergeCell ref="A270:A271"/>
    <mergeCell ref="C270:C271"/>
    <mergeCell ref="D270:D271"/>
    <mergeCell ref="E270:E271"/>
    <mergeCell ref="F270:F271"/>
    <mergeCell ref="G270:G271"/>
    <mergeCell ref="A268:A269"/>
    <mergeCell ref="C268:C269"/>
    <mergeCell ref="D268:D269"/>
    <mergeCell ref="E268:E269"/>
    <mergeCell ref="F268:F269"/>
    <mergeCell ref="G268:G269"/>
    <mergeCell ref="A266:A267"/>
    <mergeCell ref="C266:C267"/>
    <mergeCell ref="D266:D267"/>
    <mergeCell ref="E266:E267"/>
    <mergeCell ref="F266:F267"/>
    <mergeCell ref="G266:G267"/>
    <mergeCell ref="A276:A277"/>
    <mergeCell ref="C276:C277"/>
    <mergeCell ref="D276:D277"/>
    <mergeCell ref="E276:E277"/>
    <mergeCell ref="F276:F277"/>
    <mergeCell ref="G276:G277"/>
    <mergeCell ref="A274:A275"/>
    <mergeCell ref="C274:C275"/>
    <mergeCell ref="D274:D275"/>
    <mergeCell ref="E274:E275"/>
    <mergeCell ref="F274:F275"/>
    <mergeCell ref="G274:G275"/>
    <mergeCell ref="A272:A273"/>
    <mergeCell ref="C272:C273"/>
    <mergeCell ref="D272:D273"/>
    <mergeCell ref="E272:E273"/>
    <mergeCell ref="F272:F273"/>
    <mergeCell ref="G272:G273"/>
    <mergeCell ref="A282:A283"/>
    <mergeCell ref="C282:C283"/>
    <mergeCell ref="D282:D283"/>
    <mergeCell ref="E282:E283"/>
    <mergeCell ref="F282:F283"/>
    <mergeCell ref="G282:G283"/>
    <mergeCell ref="A280:A281"/>
    <mergeCell ref="C280:C281"/>
    <mergeCell ref="D280:D281"/>
    <mergeCell ref="E280:E281"/>
    <mergeCell ref="F280:F281"/>
    <mergeCell ref="G280:G281"/>
    <mergeCell ref="A278:A279"/>
    <mergeCell ref="C278:C279"/>
    <mergeCell ref="D278:D279"/>
    <mergeCell ref="E278:E279"/>
    <mergeCell ref="F278:F279"/>
    <mergeCell ref="G278:G279"/>
    <mergeCell ref="A288:A289"/>
    <mergeCell ref="C288:C289"/>
    <mergeCell ref="D288:D289"/>
    <mergeCell ref="E288:E289"/>
    <mergeCell ref="F288:F289"/>
    <mergeCell ref="G288:G289"/>
    <mergeCell ref="A286:A287"/>
    <mergeCell ref="C286:C287"/>
    <mergeCell ref="D286:D287"/>
    <mergeCell ref="E286:E287"/>
    <mergeCell ref="F286:F287"/>
    <mergeCell ref="G286:G287"/>
    <mergeCell ref="A284:A285"/>
    <mergeCell ref="C284:C285"/>
    <mergeCell ref="D284:D285"/>
    <mergeCell ref="E284:E285"/>
    <mergeCell ref="F284:F285"/>
    <mergeCell ref="G284:G285"/>
    <mergeCell ref="A294:A295"/>
    <mergeCell ref="C294:C295"/>
    <mergeCell ref="D294:D295"/>
    <mergeCell ref="E294:E295"/>
    <mergeCell ref="F294:F295"/>
    <mergeCell ref="G294:G295"/>
    <mergeCell ref="A292:A293"/>
    <mergeCell ref="C292:C293"/>
    <mergeCell ref="D292:D293"/>
    <mergeCell ref="E292:E293"/>
    <mergeCell ref="F292:F293"/>
    <mergeCell ref="G292:G293"/>
    <mergeCell ref="A290:A291"/>
    <mergeCell ref="C290:C291"/>
    <mergeCell ref="D290:D291"/>
    <mergeCell ref="E290:E291"/>
    <mergeCell ref="F290:F291"/>
    <mergeCell ref="G290:G291"/>
    <mergeCell ref="A300:A301"/>
    <mergeCell ref="C300:C301"/>
    <mergeCell ref="D300:D301"/>
    <mergeCell ref="E300:E301"/>
    <mergeCell ref="F300:F301"/>
    <mergeCell ref="G300:G301"/>
    <mergeCell ref="A298:A299"/>
    <mergeCell ref="C298:C299"/>
    <mergeCell ref="D298:D299"/>
    <mergeCell ref="E298:E299"/>
    <mergeCell ref="F298:F299"/>
    <mergeCell ref="G298:G299"/>
    <mergeCell ref="A296:A297"/>
    <mergeCell ref="C296:C297"/>
    <mergeCell ref="D296:D297"/>
    <mergeCell ref="E296:E297"/>
    <mergeCell ref="F296:F297"/>
    <mergeCell ref="G296:G297"/>
    <mergeCell ref="A306:A307"/>
    <mergeCell ref="C306:C307"/>
    <mergeCell ref="D306:D307"/>
    <mergeCell ref="E306:E307"/>
    <mergeCell ref="F306:F307"/>
    <mergeCell ref="G306:G307"/>
    <mergeCell ref="A304:A305"/>
    <mergeCell ref="C304:C305"/>
    <mergeCell ref="D304:D305"/>
    <mergeCell ref="E304:E305"/>
    <mergeCell ref="F304:F305"/>
    <mergeCell ref="G304:G305"/>
    <mergeCell ref="A302:A303"/>
    <mergeCell ref="C302:C303"/>
    <mergeCell ref="D302:D303"/>
    <mergeCell ref="E302:E303"/>
    <mergeCell ref="F302:F303"/>
    <mergeCell ref="G302:G303"/>
    <mergeCell ref="A312:A313"/>
    <mergeCell ref="C312:C313"/>
    <mergeCell ref="D312:D313"/>
    <mergeCell ref="E312:E313"/>
    <mergeCell ref="F312:F313"/>
    <mergeCell ref="G312:G313"/>
    <mergeCell ref="A310:A311"/>
    <mergeCell ref="C310:C311"/>
    <mergeCell ref="D310:D311"/>
    <mergeCell ref="E310:E311"/>
    <mergeCell ref="F310:F311"/>
    <mergeCell ref="G310:G311"/>
    <mergeCell ref="A308:A309"/>
    <mergeCell ref="C308:C309"/>
    <mergeCell ref="D308:D309"/>
    <mergeCell ref="E308:E309"/>
    <mergeCell ref="F308:F309"/>
    <mergeCell ref="G308:G309"/>
    <mergeCell ref="A318:A319"/>
    <mergeCell ref="C318:C319"/>
    <mergeCell ref="D318:D319"/>
    <mergeCell ref="E318:E319"/>
    <mergeCell ref="F318:F319"/>
    <mergeCell ref="G318:G319"/>
    <mergeCell ref="A316:A317"/>
    <mergeCell ref="C316:C317"/>
    <mergeCell ref="D316:D317"/>
    <mergeCell ref="E316:E317"/>
    <mergeCell ref="F316:F317"/>
    <mergeCell ref="G316:G317"/>
    <mergeCell ref="A314:A315"/>
    <mergeCell ref="C314:C315"/>
    <mergeCell ref="D314:D315"/>
    <mergeCell ref="E314:E315"/>
    <mergeCell ref="F314:F315"/>
    <mergeCell ref="G314:G315"/>
    <mergeCell ref="A324:A325"/>
    <mergeCell ref="C324:C325"/>
    <mergeCell ref="D324:D325"/>
    <mergeCell ref="E324:E325"/>
    <mergeCell ref="F324:F325"/>
    <mergeCell ref="G324:G325"/>
    <mergeCell ref="A322:A323"/>
    <mergeCell ref="C322:C323"/>
    <mergeCell ref="D322:D323"/>
    <mergeCell ref="E322:E323"/>
    <mergeCell ref="F322:F323"/>
    <mergeCell ref="G322:G323"/>
    <mergeCell ref="A320:A321"/>
    <mergeCell ref="C320:C321"/>
    <mergeCell ref="D320:D321"/>
    <mergeCell ref="E320:E321"/>
    <mergeCell ref="F320:F321"/>
    <mergeCell ref="G320:G321"/>
    <mergeCell ref="A330:A331"/>
    <mergeCell ref="C330:C331"/>
    <mergeCell ref="D330:D331"/>
    <mergeCell ref="E330:E331"/>
    <mergeCell ref="F330:F331"/>
    <mergeCell ref="G330:G331"/>
    <mergeCell ref="A328:A329"/>
    <mergeCell ref="C328:C329"/>
    <mergeCell ref="D328:D329"/>
    <mergeCell ref="E328:E329"/>
    <mergeCell ref="F328:F329"/>
    <mergeCell ref="G328:G329"/>
    <mergeCell ref="A326:A327"/>
    <mergeCell ref="C326:C327"/>
    <mergeCell ref="D326:D327"/>
    <mergeCell ref="E326:E327"/>
    <mergeCell ref="F326:F327"/>
    <mergeCell ref="G326:G327"/>
    <mergeCell ref="A336:A337"/>
    <mergeCell ref="C336:C337"/>
    <mergeCell ref="D336:D337"/>
    <mergeCell ref="E336:E337"/>
    <mergeCell ref="F336:F337"/>
    <mergeCell ref="G336:G337"/>
    <mergeCell ref="A334:A335"/>
    <mergeCell ref="C334:C335"/>
    <mergeCell ref="D334:D335"/>
    <mergeCell ref="E334:E335"/>
    <mergeCell ref="F334:F335"/>
    <mergeCell ref="G334:G335"/>
    <mergeCell ref="A332:A333"/>
    <mergeCell ref="C332:C333"/>
    <mergeCell ref="D332:D333"/>
    <mergeCell ref="E332:E333"/>
    <mergeCell ref="F332:F333"/>
    <mergeCell ref="G332:G333"/>
    <mergeCell ref="A342:A343"/>
    <mergeCell ref="C342:C343"/>
    <mergeCell ref="D342:D343"/>
    <mergeCell ref="E342:E343"/>
    <mergeCell ref="F342:F343"/>
    <mergeCell ref="G342:G343"/>
    <mergeCell ref="A340:A341"/>
    <mergeCell ref="C340:C341"/>
    <mergeCell ref="D340:D341"/>
    <mergeCell ref="E340:E341"/>
    <mergeCell ref="F340:F341"/>
    <mergeCell ref="G340:G341"/>
    <mergeCell ref="A338:A339"/>
    <mergeCell ref="C338:C339"/>
    <mergeCell ref="D338:D339"/>
    <mergeCell ref="E338:E339"/>
    <mergeCell ref="F338:F339"/>
    <mergeCell ref="G338:G339"/>
    <mergeCell ref="A348:A349"/>
    <mergeCell ref="C348:C349"/>
    <mergeCell ref="D348:D349"/>
    <mergeCell ref="E348:E349"/>
    <mergeCell ref="F348:F349"/>
    <mergeCell ref="G348:G349"/>
    <mergeCell ref="A346:A347"/>
    <mergeCell ref="C346:C347"/>
    <mergeCell ref="D346:D347"/>
    <mergeCell ref="E346:E347"/>
    <mergeCell ref="F346:F347"/>
    <mergeCell ref="G346:G347"/>
    <mergeCell ref="A344:A345"/>
    <mergeCell ref="C344:C345"/>
    <mergeCell ref="D344:D345"/>
    <mergeCell ref="E344:E345"/>
    <mergeCell ref="F344:F345"/>
    <mergeCell ref="G344:G345"/>
    <mergeCell ref="A354:A355"/>
    <mergeCell ref="C354:C355"/>
    <mergeCell ref="D354:D355"/>
    <mergeCell ref="E354:E355"/>
    <mergeCell ref="F354:F355"/>
    <mergeCell ref="G354:G355"/>
    <mergeCell ref="A352:A353"/>
    <mergeCell ref="C352:C353"/>
    <mergeCell ref="D352:D353"/>
    <mergeCell ref="E352:E353"/>
    <mergeCell ref="F352:F353"/>
    <mergeCell ref="G352:G353"/>
    <mergeCell ref="A350:A351"/>
    <mergeCell ref="C350:C351"/>
    <mergeCell ref="D350:D351"/>
    <mergeCell ref="E350:E351"/>
    <mergeCell ref="F350:F351"/>
    <mergeCell ref="G350:G351"/>
    <mergeCell ref="A360:A361"/>
    <mergeCell ref="C360:C361"/>
    <mergeCell ref="D360:D361"/>
    <mergeCell ref="E360:E361"/>
    <mergeCell ref="F360:F361"/>
    <mergeCell ref="G360:G361"/>
    <mergeCell ref="A358:A359"/>
    <mergeCell ref="C358:C359"/>
    <mergeCell ref="D358:D359"/>
    <mergeCell ref="E358:E359"/>
    <mergeCell ref="F358:F359"/>
    <mergeCell ref="G358:G359"/>
    <mergeCell ref="A356:A357"/>
    <mergeCell ref="C356:C357"/>
    <mergeCell ref="D356:D357"/>
    <mergeCell ref="E356:E357"/>
    <mergeCell ref="F356:F357"/>
    <mergeCell ref="G356:G357"/>
    <mergeCell ref="A366:A367"/>
    <mergeCell ref="C366:C367"/>
    <mergeCell ref="D366:D367"/>
    <mergeCell ref="E366:E367"/>
    <mergeCell ref="F366:F367"/>
    <mergeCell ref="G366:G367"/>
    <mergeCell ref="A364:A365"/>
    <mergeCell ref="C364:C365"/>
    <mergeCell ref="D364:D365"/>
    <mergeCell ref="E364:E365"/>
    <mergeCell ref="F364:F365"/>
    <mergeCell ref="G364:G365"/>
    <mergeCell ref="A362:A363"/>
    <mergeCell ref="C362:C363"/>
    <mergeCell ref="D362:D363"/>
    <mergeCell ref="E362:E363"/>
    <mergeCell ref="F362:F363"/>
    <mergeCell ref="G362:G363"/>
    <mergeCell ref="A372:A373"/>
    <mergeCell ref="C372:C373"/>
    <mergeCell ref="D372:D373"/>
    <mergeCell ref="E372:E373"/>
    <mergeCell ref="F372:F373"/>
    <mergeCell ref="G372:G373"/>
    <mergeCell ref="A370:A371"/>
    <mergeCell ref="C370:C371"/>
    <mergeCell ref="D370:D371"/>
    <mergeCell ref="E370:E371"/>
    <mergeCell ref="F370:F371"/>
    <mergeCell ref="G370:G371"/>
    <mergeCell ref="A368:A369"/>
    <mergeCell ref="C368:C369"/>
    <mergeCell ref="D368:D369"/>
    <mergeCell ref="E368:E369"/>
    <mergeCell ref="F368:F369"/>
    <mergeCell ref="G368:G369"/>
    <mergeCell ref="A378:A379"/>
    <mergeCell ref="C378:C379"/>
    <mergeCell ref="D378:D379"/>
    <mergeCell ref="E378:E379"/>
    <mergeCell ref="F378:F379"/>
    <mergeCell ref="G378:G379"/>
    <mergeCell ref="A376:A377"/>
    <mergeCell ref="C376:C377"/>
    <mergeCell ref="D376:D377"/>
    <mergeCell ref="E376:E377"/>
    <mergeCell ref="F376:F377"/>
    <mergeCell ref="G376:G377"/>
    <mergeCell ref="A374:A375"/>
    <mergeCell ref="C374:C375"/>
    <mergeCell ref="D374:D375"/>
    <mergeCell ref="E374:E375"/>
    <mergeCell ref="F374:F375"/>
    <mergeCell ref="G374:G375"/>
    <mergeCell ref="A384:A385"/>
    <mergeCell ref="C384:C385"/>
    <mergeCell ref="D384:D385"/>
    <mergeCell ref="E384:E385"/>
    <mergeCell ref="F384:F385"/>
    <mergeCell ref="G384:G385"/>
    <mergeCell ref="A382:A383"/>
    <mergeCell ref="C382:C383"/>
    <mergeCell ref="D382:D383"/>
    <mergeCell ref="E382:E383"/>
    <mergeCell ref="F382:F383"/>
    <mergeCell ref="G382:G383"/>
    <mergeCell ref="A380:A381"/>
    <mergeCell ref="C380:C381"/>
    <mergeCell ref="D380:D381"/>
    <mergeCell ref="E380:E381"/>
    <mergeCell ref="F380:F381"/>
    <mergeCell ref="G380:G381"/>
    <mergeCell ref="A390:A391"/>
    <mergeCell ref="C390:C391"/>
    <mergeCell ref="D390:D391"/>
    <mergeCell ref="E390:E391"/>
    <mergeCell ref="F390:F391"/>
    <mergeCell ref="G390:G391"/>
    <mergeCell ref="A388:A389"/>
    <mergeCell ref="C388:C389"/>
    <mergeCell ref="D388:D389"/>
    <mergeCell ref="E388:E389"/>
    <mergeCell ref="F388:F389"/>
    <mergeCell ref="G388:G389"/>
    <mergeCell ref="A386:A387"/>
    <mergeCell ref="C386:C387"/>
    <mergeCell ref="D386:D387"/>
    <mergeCell ref="E386:E387"/>
    <mergeCell ref="F386:F387"/>
    <mergeCell ref="G386:G387"/>
    <mergeCell ref="A396:A397"/>
    <mergeCell ref="C396:C397"/>
    <mergeCell ref="D396:D397"/>
    <mergeCell ref="E396:E397"/>
    <mergeCell ref="F396:F397"/>
    <mergeCell ref="G396:G397"/>
    <mergeCell ref="A394:A395"/>
    <mergeCell ref="C394:C395"/>
    <mergeCell ref="D394:D395"/>
    <mergeCell ref="E394:E395"/>
    <mergeCell ref="F394:F395"/>
    <mergeCell ref="G394:G395"/>
    <mergeCell ref="A392:A393"/>
    <mergeCell ref="C392:C393"/>
    <mergeCell ref="D392:D393"/>
    <mergeCell ref="E392:E393"/>
    <mergeCell ref="F392:F393"/>
    <mergeCell ref="G392:G393"/>
    <mergeCell ref="A402:A403"/>
    <mergeCell ref="C402:C403"/>
    <mergeCell ref="D402:D403"/>
    <mergeCell ref="E402:E403"/>
    <mergeCell ref="F402:F403"/>
    <mergeCell ref="G402:G403"/>
    <mergeCell ref="A400:A401"/>
    <mergeCell ref="C400:C401"/>
    <mergeCell ref="D400:D401"/>
    <mergeCell ref="E400:E401"/>
    <mergeCell ref="F400:F401"/>
    <mergeCell ref="G400:G401"/>
    <mergeCell ref="A398:A399"/>
    <mergeCell ref="C398:C399"/>
    <mergeCell ref="D398:D399"/>
    <mergeCell ref="E398:E399"/>
    <mergeCell ref="F398:F399"/>
    <mergeCell ref="G398:G399"/>
    <mergeCell ref="A408:A409"/>
    <mergeCell ref="C408:C409"/>
    <mergeCell ref="D408:D409"/>
    <mergeCell ref="E408:E409"/>
    <mergeCell ref="F408:F409"/>
    <mergeCell ref="G408:G409"/>
    <mergeCell ref="A406:A407"/>
    <mergeCell ref="C406:C407"/>
    <mergeCell ref="D406:D407"/>
    <mergeCell ref="E406:E407"/>
    <mergeCell ref="F406:F407"/>
    <mergeCell ref="G406:G407"/>
    <mergeCell ref="A404:A405"/>
    <mergeCell ref="C404:C405"/>
    <mergeCell ref="D404:D405"/>
    <mergeCell ref="E404:E405"/>
    <mergeCell ref="F404:F405"/>
    <mergeCell ref="G404:G405"/>
    <mergeCell ref="A414:A415"/>
    <mergeCell ref="C414:C415"/>
    <mergeCell ref="D414:D415"/>
    <mergeCell ref="E414:E415"/>
    <mergeCell ref="F414:F415"/>
    <mergeCell ref="G414:G415"/>
    <mergeCell ref="A412:A413"/>
    <mergeCell ref="C412:C413"/>
    <mergeCell ref="D412:D413"/>
    <mergeCell ref="E412:E413"/>
    <mergeCell ref="F412:F413"/>
    <mergeCell ref="G412:G413"/>
    <mergeCell ref="A410:A411"/>
    <mergeCell ref="C410:C411"/>
    <mergeCell ref="D410:D411"/>
    <mergeCell ref="E410:E411"/>
    <mergeCell ref="F410:F411"/>
    <mergeCell ref="G410:G411"/>
    <mergeCell ref="A420:A421"/>
    <mergeCell ref="C420:C421"/>
    <mergeCell ref="D420:D421"/>
    <mergeCell ref="E420:E421"/>
    <mergeCell ref="F420:F421"/>
    <mergeCell ref="G420:G421"/>
    <mergeCell ref="A418:A419"/>
    <mergeCell ref="C418:C419"/>
    <mergeCell ref="D418:D419"/>
    <mergeCell ref="E418:E419"/>
    <mergeCell ref="F418:F419"/>
    <mergeCell ref="G418:G419"/>
    <mergeCell ref="A416:A417"/>
    <mergeCell ref="C416:C417"/>
    <mergeCell ref="D416:D417"/>
    <mergeCell ref="E416:E417"/>
    <mergeCell ref="F416:F417"/>
    <mergeCell ref="G416:G417"/>
    <mergeCell ref="A426:A427"/>
    <mergeCell ref="C426:C427"/>
    <mergeCell ref="D426:D427"/>
    <mergeCell ref="E426:E427"/>
    <mergeCell ref="F426:F427"/>
    <mergeCell ref="G426:G427"/>
    <mergeCell ref="A424:A425"/>
    <mergeCell ref="C424:C425"/>
    <mergeCell ref="D424:D425"/>
    <mergeCell ref="E424:E425"/>
    <mergeCell ref="F424:F425"/>
    <mergeCell ref="G424:G425"/>
    <mergeCell ref="A422:A423"/>
    <mergeCell ref="C422:C423"/>
    <mergeCell ref="D422:D423"/>
    <mergeCell ref="E422:E423"/>
    <mergeCell ref="F422:F423"/>
    <mergeCell ref="G422:G423"/>
    <mergeCell ref="A432:A433"/>
    <mergeCell ref="C432:C433"/>
    <mergeCell ref="D432:D433"/>
    <mergeCell ref="E432:E433"/>
    <mergeCell ref="F432:F433"/>
    <mergeCell ref="G432:G433"/>
    <mergeCell ref="A430:A431"/>
    <mergeCell ref="C430:C431"/>
    <mergeCell ref="D430:D431"/>
    <mergeCell ref="E430:E431"/>
    <mergeCell ref="F430:F431"/>
    <mergeCell ref="G430:G431"/>
    <mergeCell ref="A428:A429"/>
    <mergeCell ref="C428:C429"/>
    <mergeCell ref="D428:D429"/>
    <mergeCell ref="E428:E429"/>
    <mergeCell ref="F428:F429"/>
    <mergeCell ref="G428:G429"/>
    <mergeCell ref="A438:A439"/>
    <mergeCell ref="C438:C439"/>
    <mergeCell ref="D438:D439"/>
    <mergeCell ref="E438:E439"/>
    <mergeCell ref="F438:F439"/>
    <mergeCell ref="G438:G439"/>
    <mergeCell ref="A436:A437"/>
    <mergeCell ref="C436:C437"/>
    <mergeCell ref="D436:D437"/>
    <mergeCell ref="E436:E437"/>
    <mergeCell ref="F436:F437"/>
    <mergeCell ref="G436:G437"/>
    <mergeCell ref="A434:A435"/>
    <mergeCell ref="C434:C435"/>
    <mergeCell ref="D434:D435"/>
    <mergeCell ref="E434:E435"/>
    <mergeCell ref="F434:F435"/>
    <mergeCell ref="G434:G435"/>
    <mergeCell ref="A444:A445"/>
    <mergeCell ref="C444:C445"/>
    <mergeCell ref="D444:D445"/>
    <mergeCell ref="E444:E445"/>
    <mergeCell ref="F444:F445"/>
    <mergeCell ref="G444:G445"/>
    <mergeCell ref="A442:A443"/>
    <mergeCell ref="C442:C443"/>
    <mergeCell ref="D442:D443"/>
    <mergeCell ref="E442:E443"/>
    <mergeCell ref="F442:F443"/>
    <mergeCell ref="G442:G443"/>
    <mergeCell ref="A440:A441"/>
    <mergeCell ref="C440:C441"/>
    <mergeCell ref="D440:D441"/>
    <mergeCell ref="E440:E441"/>
    <mergeCell ref="F440:F441"/>
    <mergeCell ref="G440:G441"/>
    <mergeCell ref="A450:A451"/>
    <mergeCell ref="C450:C451"/>
    <mergeCell ref="D450:D451"/>
    <mergeCell ref="E450:E451"/>
    <mergeCell ref="F450:F451"/>
    <mergeCell ref="G450:G451"/>
    <mergeCell ref="A448:A449"/>
    <mergeCell ref="C448:C449"/>
    <mergeCell ref="D448:D449"/>
    <mergeCell ref="E448:E449"/>
    <mergeCell ref="F448:F449"/>
    <mergeCell ref="G448:G449"/>
    <mergeCell ref="A446:A447"/>
    <mergeCell ref="C446:C447"/>
    <mergeCell ref="D446:D447"/>
    <mergeCell ref="E446:E447"/>
    <mergeCell ref="F446:F447"/>
    <mergeCell ref="G446:G447"/>
    <mergeCell ref="A456:A457"/>
    <mergeCell ref="C456:C457"/>
    <mergeCell ref="D456:D457"/>
    <mergeCell ref="E456:E457"/>
    <mergeCell ref="F456:F457"/>
    <mergeCell ref="G456:G457"/>
    <mergeCell ref="A454:A455"/>
    <mergeCell ref="C454:C455"/>
    <mergeCell ref="D454:D455"/>
    <mergeCell ref="E454:E455"/>
    <mergeCell ref="F454:F455"/>
    <mergeCell ref="G454:G455"/>
    <mergeCell ref="A452:A453"/>
    <mergeCell ref="C452:C453"/>
    <mergeCell ref="D452:D453"/>
    <mergeCell ref="E452:E453"/>
    <mergeCell ref="F452:F453"/>
    <mergeCell ref="G452:G453"/>
    <mergeCell ref="A462:A463"/>
    <mergeCell ref="C462:C463"/>
    <mergeCell ref="D462:D463"/>
    <mergeCell ref="E462:E463"/>
    <mergeCell ref="F462:F463"/>
    <mergeCell ref="G462:G463"/>
    <mergeCell ref="A460:A461"/>
    <mergeCell ref="C460:C461"/>
    <mergeCell ref="D460:D461"/>
    <mergeCell ref="E460:E461"/>
    <mergeCell ref="F460:F461"/>
    <mergeCell ref="G460:G461"/>
    <mergeCell ref="A458:A459"/>
    <mergeCell ref="C458:C459"/>
    <mergeCell ref="D458:D459"/>
    <mergeCell ref="E458:E459"/>
    <mergeCell ref="F458:F459"/>
    <mergeCell ref="G458:G459"/>
    <mergeCell ref="A468:A469"/>
    <mergeCell ref="C468:C469"/>
    <mergeCell ref="D468:D469"/>
    <mergeCell ref="E468:E469"/>
    <mergeCell ref="F468:F469"/>
    <mergeCell ref="G468:G469"/>
    <mergeCell ref="A466:A467"/>
    <mergeCell ref="C466:C467"/>
    <mergeCell ref="D466:D467"/>
    <mergeCell ref="E466:E467"/>
    <mergeCell ref="F466:F467"/>
    <mergeCell ref="G466:G467"/>
    <mergeCell ref="A464:A465"/>
    <mergeCell ref="C464:C465"/>
    <mergeCell ref="D464:D465"/>
    <mergeCell ref="E464:E465"/>
    <mergeCell ref="F464:F465"/>
    <mergeCell ref="G464:G465"/>
    <mergeCell ref="A474:A475"/>
    <mergeCell ref="C474:C475"/>
    <mergeCell ref="D474:D475"/>
    <mergeCell ref="E474:E475"/>
    <mergeCell ref="F474:F475"/>
    <mergeCell ref="G474:G475"/>
    <mergeCell ref="A472:A473"/>
    <mergeCell ref="C472:C473"/>
    <mergeCell ref="D472:D473"/>
    <mergeCell ref="E472:E473"/>
    <mergeCell ref="F472:F473"/>
    <mergeCell ref="G472:G473"/>
    <mergeCell ref="A470:A471"/>
    <mergeCell ref="C470:C471"/>
    <mergeCell ref="D470:D471"/>
    <mergeCell ref="E470:E471"/>
    <mergeCell ref="F470:F471"/>
    <mergeCell ref="G470:G471"/>
    <mergeCell ref="A480:A481"/>
    <mergeCell ref="C480:C481"/>
    <mergeCell ref="D480:D481"/>
    <mergeCell ref="E480:E481"/>
    <mergeCell ref="F480:F481"/>
    <mergeCell ref="G480:G481"/>
    <mergeCell ref="A478:A479"/>
    <mergeCell ref="C478:C479"/>
    <mergeCell ref="D478:D479"/>
    <mergeCell ref="E478:E479"/>
    <mergeCell ref="F478:F479"/>
    <mergeCell ref="G478:G479"/>
    <mergeCell ref="A476:A477"/>
    <mergeCell ref="C476:C477"/>
    <mergeCell ref="D476:D477"/>
    <mergeCell ref="E476:E477"/>
    <mergeCell ref="F476:F477"/>
    <mergeCell ref="G476:G477"/>
    <mergeCell ref="A486:A487"/>
    <mergeCell ref="C486:C487"/>
    <mergeCell ref="D486:D487"/>
    <mergeCell ref="E486:E487"/>
    <mergeCell ref="F486:F487"/>
    <mergeCell ref="G486:G487"/>
    <mergeCell ref="A484:A485"/>
    <mergeCell ref="C484:C485"/>
    <mergeCell ref="D484:D485"/>
    <mergeCell ref="E484:E485"/>
    <mergeCell ref="F484:F485"/>
    <mergeCell ref="G484:G485"/>
    <mergeCell ref="A482:A483"/>
    <mergeCell ref="C482:C483"/>
    <mergeCell ref="D482:D483"/>
    <mergeCell ref="E482:E483"/>
    <mergeCell ref="F482:F483"/>
    <mergeCell ref="G482:G483"/>
    <mergeCell ref="A492:A493"/>
    <mergeCell ref="C492:C493"/>
    <mergeCell ref="D492:D493"/>
    <mergeCell ref="E492:E493"/>
    <mergeCell ref="F492:F493"/>
    <mergeCell ref="G492:G493"/>
    <mergeCell ref="A490:A491"/>
    <mergeCell ref="C490:C491"/>
    <mergeCell ref="D490:D491"/>
    <mergeCell ref="E490:E491"/>
    <mergeCell ref="F490:F491"/>
    <mergeCell ref="G490:G491"/>
    <mergeCell ref="A488:A489"/>
    <mergeCell ref="C488:C489"/>
    <mergeCell ref="D488:D489"/>
    <mergeCell ref="E488:E489"/>
    <mergeCell ref="F488:F489"/>
    <mergeCell ref="G488:G489"/>
    <mergeCell ref="A498:A499"/>
    <mergeCell ref="C498:C499"/>
    <mergeCell ref="D498:D499"/>
    <mergeCell ref="E498:E499"/>
    <mergeCell ref="F498:F499"/>
    <mergeCell ref="G498:G499"/>
    <mergeCell ref="A496:A497"/>
    <mergeCell ref="C496:C497"/>
    <mergeCell ref="D496:D497"/>
    <mergeCell ref="E496:E497"/>
    <mergeCell ref="F496:F497"/>
    <mergeCell ref="G496:G497"/>
    <mergeCell ref="A494:A495"/>
    <mergeCell ref="C494:C495"/>
    <mergeCell ref="D494:D495"/>
    <mergeCell ref="E494:E495"/>
    <mergeCell ref="F494:F495"/>
    <mergeCell ref="G494:G495"/>
    <mergeCell ref="A504:A505"/>
    <mergeCell ref="C504:C505"/>
    <mergeCell ref="D504:D505"/>
    <mergeCell ref="E504:E505"/>
    <mergeCell ref="F504:F505"/>
    <mergeCell ref="G504:G505"/>
    <mergeCell ref="A502:A503"/>
    <mergeCell ref="C502:C503"/>
    <mergeCell ref="D502:D503"/>
    <mergeCell ref="E502:E503"/>
    <mergeCell ref="F502:F503"/>
    <mergeCell ref="G502:G503"/>
    <mergeCell ref="A500:A501"/>
    <mergeCell ref="C500:C501"/>
    <mergeCell ref="D500:D501"/>
    <mergeCell ref="E500:E501"/>
    <mergeCell ref="F500:F501"/>
    <mergeCell ref="G500:G501"/>
    <mergeCell ref="A510:A511"/>
    <mergeCell ref="C510:C511"/>
    <mergeCell ref="D510:D511"/>
    <mergeCell ref="E510:E511"/>
    <mergeCell ref="F510:F511"/>
    <mergeCell ref="G510:G511"/>
    <mergeCell ref="A508:A509"/>
    <mergeCell ref="C508:C509"/>
    <mergeCell ref="D508:D509"/>
    <mergeCell ref="E508:E509"/>
    <mergeCell ref="F508:F509"/>
    <mergeCell ref="G508:G509"/>
    <mergeCell ref="A506:A507"/>
    <mergeCell ref="C506:C507"/>
    <mergeCell ref="D506:D507"/>
    <mergeCell ref="E506:E507"/>
    <mergeCell ref="F506:F507"/>
    <mergeCell ref="G506:G507"/>
    <mergeCell ref="A516:A517"/>
    <mergeCell ref="C516:C517"/>
    <mergeCell ref="D516:D517"/>
    <mergeCell ref="E516:E517"/>
    <mergeCell ref="F516:F517"/>
    <mergeCell ref="G516:G517"/>
    <mergeCell ref="A514:A515"/>
    <mergeCell ref="C514:C515"/>
    <mergeCell ref="D514:D515"/>
    <mergeCell ref="E514:E515"/>
    <mergeCell ref="F514:F515"/>
    <mergeCell ref="G514:G515"/>
    <mergeCell ref="A512:A513"/>
    <mergeCell ref="C512:C513"/>
    <mergeCell ref="D512:D513"/>
    <mergeCell ref="E512:E513"/>
    <mergeCell ref="F512:F513"/>
    <mergeCell ref="G512:G513"/>
    <mergeCell ref="A522:A523"/>
    <mergeCell ref="C522:C523"/>
    <mergeCell ref="D522:D523"/>
    <mergeCell ref="E522:E523"/>
    <mergeCell ref="F522:F523"/>
    <mergeCell ref="G522:G523"/>
    <mergeCell ref="A520:A521"/>
    <mergeCell ref="C520:C521"/>
    <mergeCell ref="D520:D521"/>
    <mergeCell ref="E520:E521"/>
    <mergeCell ref="F520:F521"/>
    <mergeCell ref="G520:G521"/>
    <mergeCell ref="A518:A519"/>
    <mergeCell ref="C518:C519"/>
    <mergeCell ref="D518:D519"/>
    <mergeCell ref="E518:E519"/>
    <mergeCell ref="F518:F519"/>
    <mergeCell ref="G518:G519"/>
    <mergeCell ref="A528:A529"/>
    <mergeCell ref="C528:C529"/>
    <mergeCell ref="D528:D529"/>
    <mergeCell ref="E528:E529"/>
    <mergeCell ref="F528:F529"/>
    <mergeCell ref="G528:G529"/>
    <mergeCell ref="A526:A527"/>
    <mergeCell ref="C526:C527"/>
    <mergeCell ref="D526:D527"/>
    <mergeCell ref="E526:E527"/>
    <mergeCell ref="F526:F527"/>
    <mergeCell ref="G526:G527"/>
    <mergeCell ref="A524:A525"/>
    <mergeCell ref="C524:C525"/>
    <mergeCell ref="D524:D525"/>
    <mergeCell ref="E524:E525"/>
    <mergeCell ref="F524:F525"/>
    <mergeCell ref="G524:G525"/>
    <mergeCell ref="A534:A535"/>
    <mergeCell ref="C534:C535"/>
    <mergeCell ref="D534:D535"/>
    <mergeCell ref="E534:E535"/>
    <mergeCell ref="F534:F535"/>
    <mergeCell ref="G534:G535"/>
    <mergeCell ref="A532:A533"/>
    <mergeCell ref="C532:C533"/>
    <mergeCell ref="D532:D533"/>
    <mergeCell ref="E532:E533"/>
    <mergeCell ref="F532:F533"/>
    <mergeCell ref="G532:G533"/>
    <mergeCell ref="A530:A531"/>
    <mergeCell ref="C530:C531"/>
    <mergeCell ref="D530:D531"/>
    <mergeCell ref="E530:E531"/>
    <mergeCell ref="F530:F531"/>
    <mergeCell ref="G530:G531"/>
    <mergeCell ref="A540:A541"/>
    <mergeCell ref="C540:C541"/>
    <mergeCell ref="D540:D541"/>
    <mergeCell ref="E540:E541"/>
    <mergeCell ref="F540:F541"/>
    <mergeCell ref="G540:G541"/>
    <mergeCell ref="A538:A539"/>
    <mergeCell ref="C538:C539"/>
    <mergeCell ref="D538:D539"/>
    <mergeCell ref="E538:E539"/>
    <mergeCell ref="F538:F539"/>
    <mergeCell ref="G538:G539"/>
    <mergeCell ref="A536:A537"/>
    <mergeCell ref="C536:C537"/>
    <mergeCell ref="D536:D537"/>
    <mergeCell ref="E536:E537"/>
    <mergeCell ref="F536:F537"/>
    <mergeCell ref="G536:G537"/>
    <mergeCell ref="A546:A547"/>
    <mergeCell ref="C546:C547"/>
    <mergeCell ref="D546:D547"/>
    <mergeCell ref="E546:E547"/>
    <mergeCell ref="F546:F547"/>
    <mergeCell ref="G546:G547"/>
    <mergeCell ref="A544:A545"/>
    <mergeCell ref="C544:C545"/>
    <mergeCell ref="D544:D545"/>
    <mergeCell ref="E544:E545"/>
    <mergeCell ref="F544:F545"/>
    <mergeCell ref="G544:G545"/>
    <mergeCell ref="A542:A543"/>
    <mergeCell ref="C542:C543"/>
    <mergeCell ref="D542:D543"/>
    <mergeCell ref="E542:E543"/>
    <mergeCell ref="F542:F543"/>
    <mergeCell ref="G542:G543"/>
    <mergeCell ref="A552:A553"/>
    <mergeCell ref="C552:C553"/>
    <mergeCell ref="D552:D553"/>
    <mergeCell ref="E552:E553"/>
    <mergeCell ref="F552:F553"/>
    <mergeCell ref="G552:G553"/>
    <mergeCell ref="A550:A551"/>
    <mergeCell ref="C550:C551"/>
    <mergeCell ref="D550:D551"/>
    <mergeCell ref="E550:E551"/>
    <mergeCell ref="F550:F551"/>
    <mergeCell ref="G550:G551"/>
    <mergeCell ref="A548:A549"/>
    <mergeCell ref="C548:C549"/>
    <mergeCell ref="D548:D549"/>
    <mergeCell ref="E548:E549"/>
    <mergeCell ref="F548:F549"/>
    <mergeCell ref="G548:G549"/>
    <mergeCell ref="A558:A559"/>
    <mergeCell ref="C558:C559"/>
    <mergeCell ref="D558:D559"/>
    <mergeCell ref="E558:E559"/>
    <mergeCell ref="F558:F559"/>
    <mergeCell ref="G558:G559"/>
    <mergeCell ref="A556:A557"/>
    <mergeCell ref="C556:C557"/>
    <mergeCell ref="D556:D557"/>
    <mergeCell ref="E556:E557"/>
    <mergeCell ref="F556:F557"/>
    <mergeCell ref="G556:G557"/>
    <mergeCell ref="A554:A555"/>
    <mergeCell ref="C554:C555"/>
    <mergeCell ref="D554:D555"/>
    <mergeCell ref="E554:E555"/>
    <mergeCell ref="F554:F555"/>
    <mergeCell ref="G554:G555"/>
    <mergeCell ref="A564:A565"/>
    <mergeCell ref="C564:C565"/>
    <mergeCell ref="D564:D565"/>
    <mergeCell ref="E564:E565"/>
    <mergeCell ref="F564:F565"/>
    <mergeCell ref="G564:G565"/>
    <mergeCell ref="A562:A563"/>
    <mergeCell ref="C562:C563"/>
    <mergeCell ref="D562:D563"/>
    <mergeCell ref="E562:E563"/>
    <mergeCell ref="F562:F563"/>
    <mergeCell ref="G562:G563"/>
    <mergeCell ref="A560:A561"/>
    <mergeCell ref="C560:C561"/>
    <mergeCell ref="D560:D561"/>
    <mergeCell ref="E560:E561"/>
    <mergeCell ref="F560:F561"/>
    <mergeCell ref="G560:G561"/>
    <mergeCell ref="A570:A571"/>
    <mergeCell ref="C570:C571"/>
    <mergeCell ref="D570:D571"/>
    <mergeCell ref="E570:E571"/>
    <mergeCell ref="F570:F571"/>
    <mergeCell ref="G570:G571"/>
    <mergeCell ref="A568:A569"/>
    <mergeCell ref="C568:C569"/>
    <mergeCell ref="D568:D569"/>
    <mergeCell ref="E568:E569"/>
    <mergeCell ref="F568:F569"/>
    <mergeCell ref="G568:G569"/>
    <mergeCell ref="A566:A567"/>
    <mergeCell ref="C566:C567"/>
    <mergeCell ref="D566:D567"/>
    <mergeCell ref="E566:E567"/>
    <mergeCell ref="F566:F567"/>
    <mergeCell ref="G566:G567"/>
    <mergeCell ref="A576:A577"/>
    <mergeCell ref="C576:C577"/>
    <mergeCell ref="D576:D577"/>
    <mergeCell ref="E576:E577"/>
    <mergeCell ref="F576:F577"/>
    <mergeCell ref="G576:G577"/>
    <mergeCell ref="A574:A575"/>
    <mergeCell ref="C574:C575"/>
    <mergeCell ref="D574:D575"/>
    <mergeCell ref="E574:E575"/>
    <mergeCell ref="F574:F575"/>
    <mergeCell ref="G574:G575"/>
    <mergeCell ref="A572:A573"/>
    <mergeCell ref="C572:C573"/>
    <mergeCell ref="D572:D573"/>
    <mergeCell ref="E572:E573"/>
    <mergeCell ref="F572:F573"/>
    <mergeCell ref="G572:G573"/>
    <mergeCell ref="A582:A583"/>
    <mergeCell ref="C582:C583"/>
    <mergeCell ref="D582:D583"/>
    <mergeCell ref="E582:E583"/>
    <mergeCell ref="F582:F583"/>
    <mergeCell ref="G582:G583"/>
    <mergeCell ref="A580:A581"/>
    <mergeCell ref="C580:C581"/>
    <mergeCell ref="D580:D581"/>
    <mergeCell ref="E580:E581"/>
    <mergeCell ref="F580:F581"/>
    <mergeCell ref="G580:G581"/>
    <mergeCell ref="A578:A579"/>
    <mergeCell ref="C578:C579"/>
    <mergeCell ref="D578:D579"/>
    <mergeCell ref="E578:E579"/>
    <mergeCell ref="F578:F579"/>
    <mergeCell ref="G578:G579"/>
    <mergeCell ref="A588:A589"/>
    <mergeCell ref="C588:C589"/>
    <mergeCell ref="D588:D589"/>
    <mergeCell ref="E588:E589"/>
    <mergeCell ref="F588:F589"/>
    <mergeCell ref="G588:G589"/>
    <mergeCell ref="A586:A587"/>
    <mergeCell ref="C586:C587"/>
    <mergeCell ref="D586:D587"/>
    <mergeCell ref="E586:E587"/>
    <mergeCell ref="F586:F587"/>
    <mergeCell ref="G586:G587"/>
    <mergeCell ref="A584:A585"/>
    <mergeCell ref="C584:C585"/>
    <mergeCell ref="D584:D585"/>
    <mergeCell ref="E584:E585"/>
    <mergeCell ref="F584:F585"/>
    <mergeCell ref="G584:G585"/>
    <mergeCell ref="A594:A595"/>
    <mergeCell ref="C594:C595"/>
    <mergeCell ref="D594:D595"/>
    <mergeCell ref="E594:E595"/>
    <mergeCell ref="F594:F595"/>
    <mergeCell ref="G594:G595"/>
    <mergeCell ref="A592:A593"/>
    <mergeCell ref="C592:C593"/>
    <mergeCell ref="D592:D593"/>
    <mergeCell ref="E592:E593"/>
    <mergeCell ref="F592:F593"/>
    <mergeCell ref="G592:G593"/>
    <mergeCell ref="A590:A591"/>
    <mergeCell ref="C590:C591"/>
    <mergeCell ref="D590:D591"/>
    <mergeCell ref="E590:E591"/>
    <mergeCell ref="F590:F591"/>
    <mergeCell ref="G590:G591"/>
    <mergeCell ref="A600:A601"/>
    <mergeCell ref="C600:C601"/>
    <mergeCell ref="D600:D601"/>
    <mergeCell ref="E600:E601"/>
    <mergeCell ref="F600:F601"/>
    <mergeCell ref="G600:G601"/>
    <mergeCell ref="A598:A599"/>
    <mergeCell ref="C598:C599"/>
    <mergeCell ref="D598:D599"/>
    <mergeCell ref="E598:E599"/>
    <mergeCell ref="F598:F599"/>
    <mergeCell ref="G598:G599"/>
    <mergeCell ref="A596:A597"/>
    <mergeCell ref="C596:C597"/>
    <mergeCell ref="D596:D597"/>
    <mergeCell ref="E596:E597"/>
    <mergeCell ref="F596:F597"/>
    <mergeCell ref="G596:G597"/>
    <mergeCell ref="A606:A607"/>
    <mergeCell ref="C606:C607"/>
    <mergeCell ref="D606:D607"/>
    <mergeCell ref="E606:E607"/>
    <mergeCell ref="F606:F607"/>
    <mergeCell ref="G606:G607"/>
    <mergeCell ref="A604:A605"/>
    <mergeCell ref="C604:C605"/>
    <mergeCell ref="D604:D605"/>
    <mergeCell ref="E604:E605"/>
    <mergeCell ref="F604:F605"/>
    <mergeCell ref="G604:G605"/>
    <mergeCell ref="A602:A603"/>
    <mergeCell ref="C602:C603"/>
    <mergeCell ref="D602:D603"/>
    <mergeCell ref="E602:E603"/>
    <mergeCell ref="F602:F603"/>
    <mergeCell ref="G602:G603"/>
    <mergeCell ref="A612:A613"/>
    <mergeCell ref="C612:C613"/>
    <mergeCell ref="D612:D613"/>
    <mergeCell ref="E612:E613"/>
    <mergeCell ref="F612:F613"/>
    <mergeCell ref="G612:G613"/>
    <mergeCell ref="A610:A611"/>
    <mergeCell ref="C610:C611"/>
    <mergeCell ref="D610:D611"/>
    <mergeCell ref="E610:E611"/>
    <mergeCell ref="F610:F611"/>
    <mergeCell ref="G610:G611"/>
    <mergeCell ref="A608:A609"/>
    <mergeCell ref="C608:C609"/>
    <mergeCell ref="D608:D609"/>
    <mergeCell ref="E608:E609"/>
    <mergeCell ref="F608:F609"/>
    <mergeCell ref="G608:G609"/>
    <mergeCell ref="A618:A619"/>
    <mergeCell ref="C618:C619"/>
    <mergeCell ref="D618:D619"/>
    <mergeCell ref="E618:E619"/>
    <mergeCell ref="F618:F619"/>
    <mergeCell ref="G618:G619"/>
    <mergeCell ref="A616:A617"/>
    <mergeCell ref="C616:C617"/>
    <mergeCell ref="D616:D617"/>
    <mergeCell ref="E616:E617"/>
    <mergeCell ref="F616:F617"/>
    <mergeCell ref="G616:G617"/>
    <mergeCell ref="A614:A615"/>
    <mergeCell ref="C614:C615"/>
    <mergeCell ref="D614:D615"/>
    <mergeCell ref="E614:E615"/>
    <mergeCell ref="F614:F615"/>
    <mergeCell ref="G614:G615"/>
    <mergeCell ref="A624:A625"/>
    <mergeCell ref="C624:C625"/>
    <mergeCell ref="D624:D625"/>
    <mergeCell ref="E624:E625"/>
    <mergeCell ref="F624:F625"/>
    <mergeCell ref="G624:G625"/>
    <mergeCell ref="A622:A623"/>
    <mergeCell ref="C622:C623"/>
    <mergeCell ref="D622:D623"/>
    <mergeCell ref="E622:E623"/>
    <mergeCell ref="F622:F623"/>
    <mergeCell ref="G622:G623"/>
    <mergeCell ref="A620:A621"/>
    <mergeCell ref="C620:C621"/>
    <mergeCell ref="D620:D621"/>
    <mergeCell ref="E620:E621"/>
    <mergeCell ref="F620:F621"/>
    <mergeCell ref="G620:G621"/>
    <mergeCell ref="A630:A631"/>
    <mergeCell ref="C630:C631"/>
    <mergeCell ref="D630:D631"/>
    <mergeCell ref="E630:E631"/>
    <mergeCell ref="F630:F631"/>
    <mergeCell ref="G630:G631"/>
    <mergeCell ref="A628:A629"/>
    <mergeCell ref="C628:C629"/>
    <mergeCell ref="D628:D629"/>
    <mergeCell ref="E628:E629"/>
    <mergeCell ref="F628:F629"/>
    <mergeCell ref="G628:G629"/>
    <mergeCell ref="A626:A627"/>
    <mergeCell ref="C626:C627"/>
    <mergeCell ref="D626:D627"/>
    <mergeCell ref="E626:E627"/>
    <mergeCell ref="F626:F627"/>
    <mergeCell ref="G626:G627"/>
    <mergeCell ref="A636:A637"/>
    <mergeCell ref="C636:C637"/>
    <mergeCell ref="D636:D637"/>
    <mergeCell ref="E636:E637"/>
    <mergeCell ref="F636:F637"/>
    <mergeCell ref="G636:G637"/>
    <mergeCell ref="A634:A635"/>
    <mergeCell ref="C634:C635"/>
    <mergeCell ref="D634:D635"/>
    <mergeCell ref="E634:E635"/>
    <mergeCell ref="F634:F635"/>
    <mergeCell ref="G634:G635"/>
    <mergeCell ref="A632:A633"/>
    <mergeCell ref="C632:C633"/>
    <mergeCell ref="D632:D633"/>
    <mergeCell ref="E632:E633"/>
    <mergeCell ref="F632:F633"/>
    <mergeCell ref="G632:G633"/>
    <mergeCell ref="A642:A643"/>
    <mergeCell ref="C642:C643"/>
    <mergeCell ref="D642:D643"/>
    <mergeCell ref="E642:E643"/>
    <mergeCell ref="F642:F643"/>
    <mergeCell ref="G642:G643"/>
    <mergeCell ref="A640:A641"/>
    <mergeCell ref="C640:C641"/>
    <mergeCell ref="D640:D641"/>
    <mergeCell ref="E640:E641"/>
    <mergeCell ref="F640:F641"/>
    <mergeCell ref="G640:G641"/>
    <mergeCell ref="A638:A639"/>
    <mergeCell ref="C638:C639"/>
    <mergeCell ref="D638:D639"/>
    <mergeCell ref="E638:E639"/>
    <mergeCell ref="F638:F639"/>
    <mergeCell ref="G638:G639"/>
    <mergeCell ref="A648:A649"/>
    <mergeCell ref="C648:C649"/>
    <mergeCell ref="D648:D649"/>
    <mergeCell ref="E648:E649"/>
    <mergeCell ref="F648:F649"/>
    <mergeCell ref="G648:G649"/>
    <mergeCell ref="A646:A647"/>
    <mergeCell ref="C646:C647"/>
    <mergeCell ref="D646:D647"/>
    <mergeCell ref="E646:E647"/>
    <mergeCell ref="F646:F647"/>
    <mergeCell ref="G646:G647"/>
    <mergeCell ref="A644:A645"/>
    <mergeCell ref="C644:C645"/>
    <mergeCell ref="D644:D645"/>
    <mergeCell ref="E644:E645"/>
    <mergeCell ref="F644:F645"/>
    <mergeCell ref="G644:G645"/>
    <mergeCell ref="A654:A655"/>
    <mergeCell ref="C654:C655"/>
    <mergeCell ref="D654:D655"/>
    <mergeCell ref="E654:E655"/>
    <mergeCell ref="F654:F655"/>
    <mergeCell ref="G654:G655"/>
    <mergeCell ref="A652:A653"/>
    <mergeCell ref="C652:C653"/>
    <mergeCell ref="D652:D653"/>
    <mergeCell ref="E652:E653"/>
    <mergeCell ref="F652:F653"/>
    <mergeCell ref="G652:G653"/>
    <mergeCell ref="A650:A651"/>
    <mergeCell ref="C650:C651"/>
    <mergeCell ref="D650:D651"/>
    <mergeCell ref="E650:E651"/>
    <mergeCell ref="F650:F651"/>
    <mergeCell ref="G650:G651"/>
    <mergeCell ref="A660:A661"/>
    <mergeCell ref="C660:C661"/>
    <mergeCell ref="D660:D661"/>
    <mergeCell ref="E660:E661"/>
    <mergeCell ref="F660:F661"/>
    <mergeCell ref="G660:G661"/>
    <mergeCell ref="A658:A659"/>
    <mergeCell ref="C658:C659"/>
    <mergeCell ref="D658:D659"/>
    <mergeCell ref="E658:E659"/>
    <mergeCell ref="F658:F659"/>
    <mergeCell ref="G658:G659"/>
    <mergeCell ref="A656:A657"/>
    <mergeCell ref="C656:C657"/>
    <mergeCell ref="D656:D657"/>
    <mergeCell ref="E656:E657"/>
    <mergeCell ref="F656:F657"/>
    <mergeCell ref="G656:G657"/>
    <mergeCell ref="A666:A667"/>
    <mergeCell ref="C666:C667"/>
    <mergeCell ref="D666:D667"/>
    <mergeCell ref="E666:E667"/>
    <mergeCell ref="F666:F667"/>
    <mergeCell ref="G666:G667"/>
    <mergeCell ref="A664:A665"/>
    <mergeCell ref="C664:C665"/>
    <mergeCell ref="D664:D665"/>
    <mergeCell ref="E664:E665"/>
    <mergeCell ref="F664:F665"/>
    <mergeCell ref="G664:G665"/>
    <mergeCell ref="A662:A663"/>
    <mergeCell ref="C662:C663"/>
    <mergeCell ref="D662:D663"/>
    <mergeCell ref="E662:E663"/>
    <mergeCell ref="F662:F663"/>
    <mergeCell ref="G662:G663"/>
    <mergeCell ref="A672:A673"/>
    <mergeCell ref="C672:C673"/>
    <mergeCell ref="D672:D673"/>
    <mergeCell ref="E672:E673"/>
    <mergeCell ref="F672:F673"/>
    <mergeCell ref="G672:G673"/>
    <mergeCell ref="A670:A671"/>
    <mergeCell ref="C670:C671"/>
    <mergeCell ref="D670:D671"/>
    <mergeCell ref="E670:E671"/>
    <mergeCell ref="F670:F671"/>
    <mergeCell ref="G670:G671"/>
    <mergeCell ref="A668:A669"/>
    <mergeCell ref="C668:C669"/>
    <mergeCell ref="D668:D669"/>
    <mergeCell ref="E668:E669"/>
    <mergeCell ref="F668:F669"/>
    <mergeCell ref="G668:G669"/>
    <mergeCell ref="A678:A679"/>
    <mergeCell ref="C678:C679"/>
    <mergeCell ref="D678:D679"/>
    <mergeCell ref="E678:E679"/>
    <mergeCell ref="F678:F679"/>
    <mergeCell ref="G678:G679"/>
    <mergeCell ref="A676:A677"/>
    <mergeCell ref="C676:C677"/>
    <mergeCell ref="D676:D677"/>
    <mergeCell ref="E676:E677"/>
    <mergeCell ref="F676:F677"/>
    <mergeCell ref="G676:G677"/>
    <mergeCell ref="A674:A675"/>
    <mergeCell ref="C674:C675"/>
    <mergeCell ref="D674:D675"/>
    <mergeCell ref="E674:E675"/>
    <mergeCell ref="F674:F675"/>
    <mergeCell ref="G674:G675"/>
    <mergeCell ref="A684:A685"/>
    <mergeCell ref="C684:C685"/>
    <mergeCell ref="D684:D685"/>
    <mergeCell ref="E684:E685"/>
    <mergeCell ref="F684:F685"/>
    <mergeCell ref="G684:G685"/>
    <mergeCell ref="A682:A683"/>
    <mergeCell ref="C682:C683"/>
    <mergeCell ref="D682:D683"/>
    <mergeCell ref="E682:E683"/>
    <mergeCell ref="F682:F683"/>
    <mergeCell ref="G682:G683"/>
    <mergeCell ref="A680:A681"/>
    <mergeCell ref="C680:C681"/>
    <mergeCell ref="D680:D681"/>
    <mergeCell ref="E680:E681"/>
    <mergeCell ref="F680:F681"/>
    <mergeCell ref="G680:G681"/>
    <mergeCell ref="A690:A691"/>
    <mergeCell ref="C690:C691"/>
    <mergeCell ref="D690:D691"/>
    <mergeCell ref="E690:E691"/>
    <mergeCell ref="F690:F691"/>
    <mergeCell ref="G690:G691"/>
    <mergeCell ref="A688:A689"/>
    <mergeCell ref="C688:C689"/>
    <mergeCell ref="D688:D689"/>
    <mergeCell ref="E688:E689"/>
    <mergeCell ref="F688:F689"/>
    <mergeCell ref="G688:G689"/>
    <mergeCell ref="A686:A687"/>
    <mergeCell ref="C686:C687"/>
    <mergeCell ref="D686:D687"/>
    <mergeCell ref="E686:E687"/>
    <mergeCell ref="F686:F687"/>
    <mergeCell ref="G686:G687"/>
    <mergeCell ref="A696:A697"/>
    <mergeCell ref="C696:C697"/>
    <mergeCell ref="D696:D697"/>
    <mergeCell ref="E696:E697"/>
    <mergeCell ref="F696:F697"/>
    <mergeCell ref="G696:G697"/>
    <mergeCell ref="A694:A695"/>
    <mergeCell ref="C694:C695"/>
    <mergeCell ref="D694:D695"/>
    <mergeCell ref="E694:E695"/>
    <mergeCell ref="F694:F695"/>
    <mergeCell ref="G694:G695"/>
    <mergeCell ref="A692:A693"/>
    <mergeCell ref="C692:C693"/>
    <mergeCell ref="D692:D693"/>
    <mergeCell ref="E692:E693"/>
    <mergeCell ref="F692:F693"/>
    <mergeCell ref="G692:G693"/>
    <mergeCell ref="A702:A703"/>
    <mergeCell ref="C702:C703"/>
    <mergeCell ref="D702:D703"/>
    <mergeCell ref="E702:E703"/>
    <mergeCell ref="F702:F703"/>
    <mergeCell ref="G702:G703"/>
    <mergeCell ref="A700:A701"/>
    <mergeCell ref="C700:C701"/>
    <mergeCell ref="D700:D701"/>
    <mergeCell ref="E700:E701"/>
    <mergeCell ref="F700:F701"/>
    <mergeCell ref="G700:G701"/>
    <mergeCell ref="A698:A699"/>
    <mergeCell ref="C698:C699"/>
    <mergeCell ref="D698:D699"/>
    <mergeCell ref="E698:E699"/>
    <mergeCell ref="F698:F699"/>
    <mergeCell ref="G698:G699"/>
    <mergeCell ref="A708:A709"/>
    <mergeCell ref="C708:C709"/>
    <mergeCell ref="D708:D709"/>
    <mergeCell ref="E708:E709"/>
    <mergeCell ref="F708:F709"/>
    <mergeCell ref="G708:G709"/>
    <mergeCell ref="A706:A707"/>
    <mergeCell ref="C706:C707"/>
    <mergeCell ref="D706:D707"/>
    <mergeCell ref="E706:E707"/>
    <mergeCell ref="F706:F707"/>
    <mergeCell ref="G706:G707"/>
    <mergeCell ref="A704:A705"/>
    <mergeCell ref="C704:C705"/>
    <mergeCell ref="D704:D705"/>
    <mergeCell ref="E704:E705"/>
    <mergeCell ref="F704:F705"/>
    <mergeCell ref="G704:G705"/>
    <mergeCell ref="A714:A715"/>
    <mergeCell ref="C714:C715"/>
    <mergeCell ref="D714:D715"/>
    <mergeCell ref="E714:E715"/>
    <mergeCell ref="F714:F715"/>
    <mergeCell ref="G714:G715"/>
    <mergeCell ref="A712:A713"/>
    <mergeCell ref="C712:C713"/>
    <mergeCell ref="D712:D713"/>
    <mergeCell ref="E712:E713"/>
    <mergeCell ref="F712:F713"/>
    <mergeCell ref="G712:G713"/>
    <mergeCell ref="A710:A711"/>
    <mergeCell ref="C710:C711"/>
    <mergeCell ref="D710:D711"/>
    <mergeCell ref="E710:E711"/>
    <mergeCell ref="F710:F711"/>
    <mergeCell ref="G710:G711"/>
    <mergeCell ref="A720:A721"/>
    <mergeCell ref="C720:C721"/>
    <mergeCell ref="D720:D721"/>
    <mergeCell ref="E720:E721"/>
    <mergeCell ref="F720:F721"/>
    <mergeCell ref="G720:G721"/>
    <mergeCell ref="A718:A719"/>
    <mergeCell ref="C718:C719"/>
    <mergeCell ref="D718:D719"/>
    <mergeCell ref="E718:E719"/>
    <mergeCell ref="F718:F719"/>
    <mergeCell ref="G718:G719"/>
    <mergeCell ref="A716:A717"/>
    <mergeCell ref="C716:C717"/>
    <mergeCell ref="D716:D717"/>
    <mergeCell ref="E716:E717"/>
    <mergeCell ref="F716:F717"/>
    <mergeCell ref="G716:G717"/>
    <mergeCell ref="A726:A727"/>
    <mergeCell ref="C726:C727"/>
    <mergeCell ref="D726:D727"/>
    <mergeCell ref="E726:E727"/>
    <mergeCell ref="F726:F727"/>
    <mergeCell ref="G726:G727"/>
    <mergeCell ref="A724:A725"/>
    <mergeCell ref="C724:C725"/>
    <mergeCell ref="D724:D725"/>
    <mergeCell ref="E724:E725"/>
    <mergeCell ref="F724:F725"/>
    <mergeCell ref="G724:G725"/>
    <mergeCell ref="A722:A723"/>
    <mergeCell ref="C722:C723"/>
    <mergeCell ref="D722:D723"/>
    <mergeCell ref="E722:E723"/>
    <mergeCell ref="F722:F723"/>
    <mergeCell ref="G722:G723"/>
    <mergeCell ref="A732:A733"/>
    <mergeCell ref="C732:C733"/>
    <mergeCell ref="D732:D733"/>
    <mergeCell ref="E732:E733"/>
    <mergeCell ref="F732:F733"/>
    <mergeCell ref="G732:G733"/>
    <mergeCell ref="A730:A731"/>
    <mergeCell ref="C730:C731"/>
    <mergeCell ref="D730:D731"/>
    <mergeCell ref="E730:E731"/>
    <mergeCell ref="F730:F731"/>
    <mergeCell ref="G730:G731"/>
    <mergeCell ref="A728:A729"/>
    <mergeCell ref="C728:C729"/>
    <mergeCell ref="D728:D729"/>
    <mergeCell ref="E728:E729"/>
    <mergeCell ref="F728:F729"/>
    <mergeCell ref="G728:G729"/>
    <mergeCell ref="A738:A739"/>
    <mergeCell ref="C738:C739"/>
    <mergeCell ref="D738:D739"/>
    <mergeCell ref="E738:E739"/>
    <mergeCell ref="F738:F739"/>
    <mergeCell ref="G738:G739"/>
    <mergeCell ref="A736:A737"/>
    <mergeCell ref="C736:C737"/>
    <mergeCell ref="D736:D737"/>
    <mergeCell ref="E736:E737"/>
    <mergeCell ref="F736:F737"/>
    <mergeCell ref="G736:G737"/>
    <mergeCell ref="A734:A735"/>
    <mergeCell ref="C734:C735"/>
    <mergeCell ref="D734:D735"/>
    <mergeCell ref="E734:E735"/>
    <mergeCell ref="F734:F735"/>
    <mergeCell ref="G734:G735"/>
    <mergeCell ref="A744:A745"/>
    <mergeCell ref="C744:C745"/>
    <mergeCell ref="D744:D745"/>
    <mergeCell ref="E744:E745"/>
    <mergeCell ref="F744:F745"/>
    <mergeCell ref="G744:G745"/>
    <mergeCell ref="A742:A743"/>
    <mergeCell ref="C742:C743"/>
    <mergeCell ref="D742:D743"/>
    <mergeCell ref="E742:E743"/>
    <mergeCell ref="F742:F743"/>
    <mergeCell ref="G742:G743"/>
    <mergeCell ref="A740:A741"/>
    <mergeCell ref="C740:C741"/>
    <mergeCell ref="D740:D741"/>
    <mergeCell ref="E740:E741"/>
    <mergeCell ref="F740:F741"/>
    <mergeCell ref="G740:G741"/>
    <mergeCell ref="A750:A751"/>
    <mergeCell ref="C750:C751"/>
    <mergeCell ref="D750:D751"/>
    <mergeCell ref="E750:E751"/>
    <mergeCell ref="F750:F751"/>
    <mergeCell ref="G750:G751"/>
    <mergeCell ref="A748:A749"/>
    <mergeCell ref="C748:C749"/>
    <mergeCell ref="D748:D749"/>
    <mergeCell ref="E748:E749"/>
    <mergeCell ref="F748:F749"/>
    <mergeCell ref="G748:G749"/>
    <mergeCell ref="A746:A747"/>
    <mergeCell ref="C746:C747"/>
    <mergeCell ref="D746:D747"/>
    <mergeCell ref="E746:E747"/>
    <mergeCell ref="F746:F747"/>
    <mergeCell ref="G746:G747"/>
    <mergeCell ref="A756:A757"/>
    <mergeCell ref="C756:C757"/>
    <mergeCell ref="D756:D757"/>
    <mergeCell ref="E756:E757"/>
    <mergeCell ref="F756:F757"/>
    <mergeCell ref="G756:G757"/>
    <mergeCell ref="A754:A755"/>
    <mergeCell ref="C754:C755"/>
    <mergeCell ref="D754:D755"/>
    <mergeCell ref="E754:E755"/>
    <mergeCell ref="F754:F755"/>
    <mergeCell ref="G754:G755"/>
    <mergeCell ref="A752:A753"/>
    <mergeCell ref="C752:C753"/>
    <mergeCell ref="D752:D753"/>
    <mergeCell ref="E752:E753"/>
    <mergeCell ref="F752:F753"/>
    <mergeCell ref="G752:G753"/>
    <mergeCell ref="A762:A763"/>
    <mergeCell ref="C762:C763"/>
    <mergeCell ref="D762:D763"/>
    <mergeCell ref="E762:E763"/>
    <mergeCell ref="F762:F763"/>
    <mergeCell ref="G762:G763"/>
    <mergeCell ref="A760:A761"/>
    <mergeCell ref="C760:C761"/>
    <mergeCell ref="D760:D761"/>
    <mergeCell ref="E760:E761"/>
    <mergeCell ref="F760:F761"/>
    <mergeCell ref="G760:G761"/>
    <mergeCell ref="A758:A759"/>
    <mergeCell ref="C758:C759"/>
    <mergeCell ref="D758:D759"/>
    <mergeCell ref="E758:E759"/>
    <mergeCell ref="F758:F759"/>
    <mergeCell ref="G758:G759"/>
    <mergeCell ref="A768:A769"/>
    <mergeCell ref="C768:C769"/>
    <mergeCell ref="D768:D769"/>
    <mergeCell ref="E768:E769"/>
    <mergeCell ref="F768:F769"/>
    <mergeCell ref="G768:G769"/>
    <mergeCell ref="A766:A767"/>
    <mergeCell ref="C766:C767"/>
    <mergeCell ref="D766:D767"/>
    <mergeCell ref="E766:E767"/>
    <mergeCell ref="F766:F767"/>
    <mergeCell ref="G766:G767"/>
    <mergeCell ref="A764:A765"/>
    <mergeCell ref="C764:C765"/>
    <mergeCell ref="D764:D765"/>
    <mergeCell ref="E764:E765"/>
    <mergeCell ref="F764:F765"/>
    <mergeCell ref="G764:G765"/>
    <mergeCell ref="A774:A775"/>
    <mergeCell ref="C774:C775"/>
    <mergeCell ref="D774:D775"/>
    <mergeCell ref="E774:E775"/>
    <mergeCell ref="F774:F775"/>
    <mergeCell ref="G774:G775"/>
    <mergeCell ref="A772:A773"/>
    <mergeCell ref="C772:C773"/>
    <mergeCell ref="D772:D773"/>
    <mergeCell ref="E772:E773"/>
    <mergeCell ref="F772:F773"/>
    <mergeCell ref="G772:G773"/>
    <mergeCell ref="A770:A771"/>
    <mergeCell ref="C770:C771"/>
    <mergeCell ref="D770:D771"/>
    <mergeCell ref="E770:E771"/>
    <mergeCell ref="F770:F771"/>
    <mergeCell ref="G770:G771"/>
    <mergeCell ref="A780:A781"/>
    <mergeCell ref="C780:C781"/>
    <mergeCell ref="D780:D781"/>
    <mergeCell ref="E780:E781"/>
    <mergeCell ref="F780:F781"/>
    <mergeCell ref="G780:G781"/>
    <mergeCell ref="A778:A779"/>
    <mergeCell ref="C778:C779"/>
    <mergeCell ref="D778:D779"/>
    <mergeCell ref="E778:E779"/>
    <mergeCell ref="F778:F779"/>
    <mergeCell ref="G778:G779"/>
    <mergeCell ref="A776:A777"/>
    <mergeCell ref="C776:C777"/>
    <mergeCell ref="D776:D777"/>
    <mergeCell ref="E776:E777"/>
    <mergeCell ref="F776:F777"/>
    <mergeCell ref="G776:G777"/>
    <mergeCell ref="A786:A787"/>
    <mergeCell ref="C786:C787"/>
    <mergeCell ref="D786:D787"/>
    <mergeCell ref="E786:E787"/>
    <mergeCell ref="F786:F787"/>
    <mergeCell ref="G786:G787"/>
    <mergeCell ref="A784:A785"/>
    <mergeCell ref="C784:C785"/>
    <mergeCell ref="D784:D785"/>
    <mergeCell ref="E784:E785"/>
    <mergeCell ref="F784:F785"/>
    <mergeCell ref="G784:G785"/>
    <mergeCell ref="A782:A783"/>
    <mergeCell ref="C782:C783"/>
    <mergeCell ref="D782:D783"/>
    <mergeCell ref="E782:E783"/>
    <mergeCell ref="F782:F783"/>
    <mergeCell ref="G782:G783"/>
    <mergeCell ref="A792:A793"/>
    <mergeCell ref="C792:C793"/>
    <mergeCell ref="D792:D793"/>
    <mergeCell ref="E792:E793"/>
    <mergeCell ref="F792:F793"/>
    <mergeCell ref="G792:G793"/>
    <mergeCell ref="A790:A791"/>
    <mergeCell ref="C790:C791"/>
    <mergeCell ref="D790:D791"/>
    <mergeCell ref="E790:E791"/>
    <mergeCell ref="F790:F791"/>
    <mergeCell ref="G790:G791"/>
    <mergeCell ref="A788:A789"/>
    <mergeCell ref="C788:C789"/>
    <mergeCell ref="D788:D789"/>
    <mergeCell ref="E788:E789"/>
    <mergeCell ref="F788:F789"/>
    <mergeCell ref="G788:G789"/>
    <mergeCell ref="A798:A799"/>
    <mergeCell ref="C798:C799"/>
    <mergeCell ref="D798:D799"/>
    <mergeCell ref="E798:E799"/>
    <mergeCell ref="F798:F799"/>
    <mergeCell ref="G798:G799"/>
    <mergeCell ref="A796:A797"/>
    <mergeCell ref="C796:C797"/>
    <mergeCell ref="D796:D797"/>
    <mergeCell ref="E796:E797"/>
    <mergeCell ref="F796:F797"/>
    <mergeCell ref="G796:G797"/>
    <mergeCell ref="A794:A795"/>
    <mergeCell ref="C794:C795"/>
    <mergeCell ref="D794:D795"/>
    <mergeCell ref="E794:E795"/>
    <mergeCell ref="F794:F795"/>
    <mergeCell ref="G794:G795"/>
    <mergeCell ref="A804:A805"/>
    <mergeCell ref="C804:C805"/>
    <mergeCell ref="D804:D805"/>
    <mergeCell ref="E804:E805"/>
    <mergeCell ref="F804:F805"/>
    <mergeCell ref="G804:G805"/>
    <mergeCell ref="A802:A803"/>
    <mergeCell ref="C802:C803"/>
    <mergeCell ref="D802:D803"/>
    <mergeCell ref="E802:E803"/>
    <mergeCell ref="F802:F803"/>
    <mergeCell ref="G802:G803"/>
    <mergeCell ref="A800:A801"/>
    <mergeCell ref="C800:C801"/>
    <mergeCell ref="D800:D801"/>
    <mergeCell ref="E800:E801"/>
    <mergeCell ref="F800:F801"/>
    <mergeCell ref="G800:G801"/>
    <mergeCell ref="A810:A811"/>
    <mergeCell ref="C810:C811"/>
    <mergeCell ref="D810:D811"/>
    <mergeCell ref="E810:E811"/>
    <mergeCell ref="F810:F811"/>
    <mergeCell ref="G810:G811"/>
    <mergeCell ref="A808:A809"/>
    <mergeCell ref="C808:C809"/>
    <mergeCell ref="D808:D809"/>
    <mergeCell ref="E808:E809"/>
    <mergeCell ref="F808:F809"/>
    <mergeCell ref="G808:G809"/>
    <mergeCell ref="A806:A807"/>
    <mergeCell ref="C806:C807"/>
    <mergeCell ref="D806:D807"/>
    <mergeCell ref="E806:E807"/>
    <mergeCell ref="F806:F807"/>
    <mergeCell ref="G806:G807"/>
    <mergeCell ref="A816:A817"/>
    <mergeCell ref="C816:C817"/>
    <mergeCell ref="D816:D817"/>
    <mergeCell ref="E816:E817"/>
    <mergeCell ref="F816:F817"/>
    <mergeCell ref="G816:G817"/>
    <mergeCell ref="A814:A815"/>
    <mergeCell ref="C814:C815"/>
    <mergeCell ref="D814:D815"/>
    <mergeCell ref="E814:E815"/>
    <mergeCell ref="F814:F815"/>
    <mergeCell ref="G814:G815"/>
    <mergeCell ref="A812:A813"/>
    <mergeCell ref="C812:C813"/>
    <mergeCell ref="D812:D813"/>
    <mergeCell ref="E812:E813"/>
    <mergeCell ref="F812:F813"/>
    <mergeCell ref="G812:G813"/>
    <mergeCell ref="A822:A823"/>
    <mergeCell ref="C822:C823"/>
    <mergeCell ref="D822:D823"/>
    <mergeCell ref="E822:E823"/>
    <mergeCell ref="F822:F823"/>
    <mergeCell ref="G822:G823"/>
    <mergeCell ref="A820:A821"/>
    <mergeCell ref="C820:C821"/>
    <mergeCell ref="D820:D821"/>
    <mergeCell ref="E820:E821"/>
    <mergeCell ref="F820:F821"/>
    <mergeCell ref="G820:G821"/>
    <mergeCell ref="A818:A819"/>
    <mergeCell ref="C818:C819"/>
    <mergeCell ref="D818:D819"/>
    <mergeCell ref="E818:E819"/>
    <mergeCell ref="F818:F819"/>
    <mergeCell ref="G818:G819"/>
    <mergeCell ref="A828:A829"/>
    <mergeCell ref="C828:C829"/>
    <mergeCell ref="D828:D829"/>
    <mergeCell ref="E828:E829"/>
    <mergeCell ref="F828:F829"/>
    <mergeCell ref="G828:G829"/>
    <mergeCell ref="A826:A827"/>
    <mergeCell ref="C826:C827"/>
    <mergeCell ref="D826:D827"/>
    <mergeCell ref="E826:E827"/>
    <mergeCell ref="F826:F827"/>
    <mergeCell ref="G826:G827"/>
    <mergeCell ref="A824:A825"/>
    <mergeCell ref="C824:C825"/>
    <mergeCell ref="D824:D825"/>
    <mergeCell ref="E824:E825"/>
    <mergeCell ref="F824:F825"/>
    <mergeCell ref="G824:G825"/>
    <mergeCell ref="A834:A835"/>
    <mergeCell ref="C834:C835"/>
    <mergeCell ref="D834:D835"/>
    <mergeCell ref="E834:E835"/>
    <mergeCell ref="F834:F835"/>
    <mergeCell ref="G834:G835"/>
    <mergeCell ref="A832:A833"/>
    <mergeCell ref="C832:C833"/>
    <mergeCell ref="D832:D833"/>
    <mergeCell ref="E832:E833"/>
    <mergeCell ref="F832:F833"/>
    <mergeCell ref="G832:G833"/>
    <mergeCell ref="A830:A831"/>
    <mergeCell ref="C830:C831"/>
    <mergeCell ref="D830:D831"/>
    <mergeCell ref="E830:E831"/>
    <mergeCell ref="F830:F831"/>
    <mergeCell ref="G830:G831"/>
    <mergeCell ref="A840:A841"/>
    <mergeCell ref="C840:C841"/>
    <mergeCell ref="D840:D841"/>
    <mergeCell ref="E840:E841"/>
    <mergeCell ref="F840:F841"/>
    <mergeCell ref="G840:G841"/>
    <mergeCell ref="A838:A839"/>
    <mergeCell ref="C838:C839"/>
    <mergeCell ref="D838:D839"/>
    <mergeCell ref="E838:E839"/>
    <mergeCell ref="F838:F839"/>
    <mergeCell ref="G838:G839"/>
    <mergeCell ref="A836:A837"/>
    <mergeCell ref="C836:C837"/>
    <mergeCell ref="D836:D837"/>
    <mergeCell ref="E836:E837"/>
    <mergeCell ref="F836:F837"/>
    <mergeCell ref="G836:G837"/>
    <mergeCell ref="A846:A847"/>
    <mergeCell ref="C846:C847"/>
    <mergeCell ref="D846:D847"/>
    <mergeCell ref="E846:E847"/>
    <mergeCell ref="F846:F847"/>
    <mergeCell ref="G846:G847"/>
    <mergeCell ref="A844:A845"/>
    <mergeCell ref="C844:C845"/>
    <mergeCell ref="D844:D845"/>
    <mergeCell ref="E844:E845"/>
    <mergeCell ref="F844:F845"/>
    <mergeCell ref="G844:G845"/>
    <mergeCell ref="A842:A843"/>
    <mergeCell ref="C842:C843"/>
    <mergeCell ref="D842:D843"/>
    <mergeCell ref="E842:E843"/>
    <mergeCell ref="F842:F843"/>
    <mergeCell ref="G842:G843"/>
    <mergeCell ref="A852:A853"/>
    <mergeCell ref="C852:C853"/>
    <mergeCell ref="D852:D853"/>
    <mergeCell ref="E852:E853"/>
    <mergeCell ref="F852:F853"/>
    <mergeCell ref="G852:G853"/>
    <mergeCell ref="A850:A851"/>
    <mergeCell ref="C850:C851"/>
    <mergeCell ref="D850:D851"/>
    <mergeCell ref="E850:E851"/>
    <mergeCell ref="F850:F851"/>
    <mergeCell ref="G850:G851"/>
    <mergeCell ref="A848:A849"/>
    <mergeCell ref="C848:C849"/>
    <mergeCell ref="D848:D849"/>
    <mergeCell ref="E848:E849"/>
    <mergeCell ref="F848:F849"/>
    <mergeCell ref="G848:G849"/>
    <mergeCell ref="A858:A859"/>
    <mergeCell ref="C858:C859"/>
    <mergeCell ref="D858:D859"/>
    <mergeCell ref="E858:E859"/>
    <mergeCell ref="F858:F859"/>
    <mergeCell ref="G858:G859"/>
    <mergeCell ref="A856:A857"/>
    <mergeCell ref="C856:C857"/>
    <mergeCell ref="D856:D857"/>
    <mergeCell ref="E856:E857"/>
    <mergeCell ref="F856:F857"/>
    <mergeCell ref="G856:G857"/>
    <mergeCell ref="A854:A855"/>
    <mergeCell ref="C854:C855"/>
    <mergeCell ref="D854:D855"/>
    <mergeCell ref="E854:E855"/>
    <mergeCell ref="F854:F855"/>
    <mergeCell ref="G854:G855"/>
    <mergeCell ref="A864:A865"/>
    <mergeCell ref="C864:C865"/>
    <mergeCell ref="D864:D865"/>
    <mergeCell ref="E864:E865"/>
    <mergeCell ref="F864:F865"/>
    <mergeCell ref="G864:G865"/>
    <mergeCell ref="A862:A863"/>
    <mergeCell ref="C862:C863"/>
    <mergeCell ref="D862:D863"/>
    <mergeCell ref="E862:E863"/>
    <mergeCell ref="F862:F863"/>
    <mergeCell ref="G862:G863"/>
    <mergeCell ref="A860:A861"/>
    <mergeCell ref="C860:C861"/>
    <mergeCell ref="D860:D861"/>
    <mergeCell ref="E860:E861"/>
    <mergeCell ref="F860:F861"/>
    <mergeCell ref="G860:G861"/>
    <mergeCell ref="A870:A871"/>
    <mergeCell ref="C870:C871"/>
    <mergeCell ref="D870:D871"/>
    <mergeCell ref="E870:E871"/>
    <mergeCell ref="F870:F871"/>
    <mergeCell ref="G870:G871"/>
    <mergeCell ref="A868:A869"/>
    <mergeCell ref="C868:C869"/>
    <mergeCell ref="D868:D869"/>
    <mergeCell ref="E868:E869"/>
    <mergeCell ref="F868:F869"/>
    <mergeCell ref="G868:G869"/>
    <mergeCell ref="A866:A867"/>
    <mergeCell ref="C866:C867"/>
    <mergeCell ref="D866:D867"/>
    <mergeCell ref="E866:E867"/>
    <mergeCell ref="F866:F867"/>
    <mergeCell ref="G866:G867"/>
    <mergeCell ref="A876:A877"/>
    <mergeCell ref="C876:C877"/>
    <mergeCell ref="D876:D877"/>
    <mergeCell ref="E876:E877"/>
    <mergeCell ref="F876:F877"/>
    <mergeCell ref="G876:G877"/>
    <mergeCell ref="A874:A875"/>
    <mergeCell ref="C874:C875"/>
    <mergeCell ref="D874:D875"/>
    <mergeCell ref="E874:E875"/>
    <mergeCell ref="F874:F875"/>
    <mergeCell ref="G874:G875"/>
    <mergeCell ref="A872:A873"/>
    <mergeCell ref="C872:C873"/>
    <mergeCell ref="D872:D873"/>
    <mergeCell ref="E872:E873"/>
    <mergeCell ref="F872:F873"/>
    <mergeCell ref="G872:G873"/>
    <mergeCell ref="A882:A883"/>
    <mergeCell ref="C882:C883"/>
    <mergeCell ref="D882:D883"/>
    <mergeCell ref="E882:E883"/>
    <mergeCell ref="F882:F883"/>
    <mergeCell ref="G882:G883"/>
    <mergeCell ref="A880:A881"/>
    <mergeCell ref="C880:C881"/>
    <mergeCell ref="D880:D881"/>
    <mergeCell ref="E880:E881"/>
    <mergeCell ref="F880:F881"/>
    <mergeCell ref="G880:G881"/>
    <mergeCell ref="A878:A879"/>
    <mergeCell ref="C878:C879"/>
    <mergeCell ref="D878:D879"/>
    <mergeCell ref="E878:E879"/>
    <mergeCell ref="F878:F879"/>
    <mergeCell ref="G878:G879"/>
    <mergeCell ref="A888:A889"/>
    <mergeCell ref="C888:C889"/>
    <mergeCell ref="D888:D889"/>
    <mergeCell ref="E888:E889"/>
    <mergeCell ref="F888:F889"/>
    <mergeCell ref="G888:G889"/>
    <mergeCell ref="A886:A887"/>
    <mergeCell ref="C886:C887"/>
    <mergeCell ref="D886:D887"/>
    <mergeCell ref="E886:E887"/>
    <mergeCell ref="F886:F887"/>
    <mergeCell ref="G886:G887"/>
    <mergeCell ref="A884:A885"/>
    <mergeCell ref="C884:C885"/>
    <mergeCell ref="D884:D885"/>
    <mergeCell ref="E884:E885"/>
    <mergeCell ref="F884:F885"/>
    <mergeCell ref="G884:G885"/>
    <mergeCell ref="A894:A895"/>
    <mergeCell ref="C894:C895"/>
    <mergeCell ref="D894:D895"/>
    <mergeCell ref="E894:E895"/>
    <mergeCell ref="F894:F895"/>
    <mergeCell ref="G894:G895"/>
    <mergeCell ref="A892:A893"/>
    <mergeCell ref="C892:C893"/>
    <mergeCell ref="D892:D893"/>
    <mergeCell ref="E892:E893"/>
    <mergeCell ref="F892:F893"/>
    <mergeCell ref="G892:G893"/>
    <mergeCell ref="A890:A891"/>
    <mergeCell ref="C890:C891"/>
    <mergeCell ref="D890:D891"/>
    <mergeCell ref="E890:E891"/>
    <mergeCell ref="F890:F891"/>
    <mergeCell ref="G890:G891"/>
    <mergeCell ref="A900:A901"/>
    <mergeCell ref="C900:C901"/>
    <mergeCell ref="D900:D901"/>
    <mergeCell ref="E900:E901"/>
    <mergeCell ref="F900:F901"/>
    <mergeCell ref="G900:G901"/>
    <mergeCell ref="A898:A899"/>
    <mergeCell ref="C898:C899"/>
    <mergeCell ref="D898:D899"/>
    <mergeCell ref="E898:E899"/>
    <mergeCell ref="F898:F899"/>
    <mergeCell ref="G898:G899"/>
    <mergeCell ref="A896:A897"/>
    <mergeCell ref="C896:C897"/>
    <mergeCell ref="D896:D897"/>
    <mergeCell ref="E896:E897"/>
    <mergeCell ref="F896:F897"/>
    <mergeCell ref="G896:G897"/>
    <mergeCell ref="A906:A907"/>
    <mergeCell ref="C906:C907"/>
    <mergeCell ref="D906:D907"/>
    <mergeCell ref="E906:E907"/>
    <mergeCell ref="F906:F907"/>
    <mergeCell ref="G906:G907"/>
    <mergeCell ref="A904:A905"/>
    <mergeCell ref="C904:C905"/>
    <mergeCell ref="D904:D905"/>
    <mergeCell ref="E904:E905"/>
    <mergeCell ref="F904:F905"/>
    <mergeCell ref="G904:G905"/>
    <mergeCell ref="A902:A903"/>
    <mergeCell ref="C902:C903"/>
    <mergeCell ref="D902:D903"/>
    <mergeCell ref="E902:E903"/>
    <mergeCell ref="F902:F903"/>
    <mergeCell ref="G902:G903"/>
    <mergeCell ref="A912:A913"/>
    <mergeCell ref="C912:C913"/>
    <mergeCell ref="D912:D913"/>
    <mergeCell ref="E912:E913"/>
    <mergeCell ref="F912:F913"/>
    <mergeCell ref="G912:G913"/>
    <mergeCell ref="A910:A911"/>
    <mergeCell ref="C910:C911"/>
    <mergeCell ref="D910:D911"/>
    <mergeCell ref="E910:E911"/>
    <mergeCell ref="F910:F911"/>
    <mergeCell ref="G910:G911"/>
    <mergeCell ref="A908:A909"/>
    <mergeCell ref="C908:C909"/>
    <mergeCell ref="D908:D909"/>
    <mergeCell ref="E908:E909"/>
    <mergeCell ref="F908:F909"/>
    <mergeCell ref="G908:G909"/>
    <mergeCell ref="A918:A919"/>
    <mergeCell ref="C918:C919"/>
    <mergeCell ref="D918:D919"/>
    <mergeCell ref="E918:E919"/>
    <mergeCell ref="F918:F919"/>
    <mergeCell ref="G918:G919"/>
    <mergeCell ref="A916:A917"/>
    <mergeCell ref="C916:C917"/>
    <mergeCell ref="D916:D917"/>
    <mergeCell ref="E916:E917"/>
    <mergeCell ref="F916:F917"/>
    <mergeCell ref="G916:G917"/>
    <mergeCell ref="A914:A915"/>
    <mergeCell ref="C914:C915"/>
    <mergeCell ref="D914:D915"/>
    <mergeCell ref="E914:E915"/>
    <mergeCell ref="F914:F915"/>
    <mergeCell ref="G914:G915"/>
    <mergeCell ref="A924:A925"/>
    <mergeCell ref="C924:C925"/>
    <mergeCell ref="D924:D925"/>
    <mergeCell ref="E924:E925"/>
    <mergeCell ref="F924:F925"/>
    <mergeCell ref="G924:G925"/>
    <mergeCell ref="A922:A923"/>
    <mergeCell ref="C922:C923"/>
    <mergeCell ref="D922:D923"/>
    <mergeCell ref="E922:E923"/>
    <mergeCell ref="F922:F923"/>
    <mergeCell ref="G922:G923"/>
    <mergeCell ref="A920:A921"/>
    <mergeCell ref="C920:C921"/>
    <mergeCell ref="D920:D921"/>
    <mergeCell ref="E920:E921"/>
    <mergeCell ref="F920:F921"/>
    <mergeCell ref="G920:G921"/>
    <mergeCell ref="A930:A931"/>
    <mergeCell ref="C930:C931"/>
    <mergeCell ref="D930:D931"/>
    <mergeCell ref="E930:E931"/>
    <mergeCell ref="F930:F931"/>
    <mergeCell ref="G930:G931"/>
    <mergeCell ref="A928:A929"/>
    <mergeCell ref="C928:C929"/>
    <mergeCell ref="D928:D929"/>
    <mergeCell ref="E928:E929"/>
    <mergeCell ref="F928:F929"/>
    <mergeCell ref="G928:G929"/>
    <mergeCell ref="A926:A927"/>
    <mergeCell ref="C926:C927"/>
    <mergeCell ref="D926:D927"/>
    <mergeCell ref="E926:E927"/>
    <mergeCell ref="F926:F927"/>
    <mergeCell ref="G926:G927"/>
    <mergeCell ref="A936:A937"/>
    <mergeCell ref="C936:C937"/>
    <mergeCell ref="D936:D937"/>
    <mergeCell ref="E936:E937"/>
    <mergeCell ref="F936:F937"/>
    <mergeCell ref="G936:G937"/>
    <mergeCell ref="A934:A935"/>
    <mergeCell ref="C934:C935"/>
    <mergeCell ref="D934:D935"/>
    <mergeCell ref="E934:E935"/>
    <mergeCell ref="F934:F935"/>
    <mergeCell ref="G934:G935"/>
    <mergeCell ref="A932:A933"/>
    <mergeCell ref="C932:C933"/>
    <mergeCell ref="D932:D933"/>
    <mergeCell ref="E932:E933"/>
    <mergeCell ref="F932:F933"/>
    <mergeCell ref="G932:G933"/>
    <mergeCell ref="A942:A943"/>
    <mergeCell ref="C942:C943"/>
    <mergeCell ref="D942:D943"/>
    <mergeCell ref="E942:E943"/>
    <mergeCell ref="F942:F943"/>
    <mergeCell ref="G942:G943"/>
    <mergeCell ref="A940:A941"/>
    <mergeCell ref="C940:C941"/>
    <mergeCell ref="D940:D941"/>
    <mergeCell ref="E940:E941"/>
    <mergeCell ref="F940:F941"/>
    <mergeCell ref="G940:G941"/>
    <mergeCell ref="A938:A939"/>
    <mergeCell ref="C938:C939"/>
    <mergeCell ref="D938:D939"/>
    <mergeCell ref="E938:E939"/>
    <mergeCell ref="F938:F939"/>
    <mergeCell ref="G938:G939"/>
    <mergeCell ref="A948:A949"/>
    <mergeCell ref="C948:C949"/>
    <mergeCell ref="D948:D949"/>
    <mergeCell ref="E948:E949"/>
    <mergeCell ref="F948:F949"/>
    <mergeCell ref="G948:G949"/>
    <mergeCell ref="A946:A947"/>
    <mergeCell ref="C946:C947"/>
    <mergeCell ref="D946:D947"/>
    <mergeCell ref="E946:E947"/>
    <mergeCell ref="F946:F947"/>
    <mergeCell ref="G946:G947"/>
    <mergeCell ref="A944:A945"/>
    <mergeCell ref="C944:C945"/>
    <mergeCell ref="D944:D945"/>
    <mergeCell ref="E944:E945"/>
    <mergeCell ref="F944:F945"/>
    <mergeCell ref="G944:G945"/>
    <mergeCell ref="A954:A955"/>
    <mergeCell ref="C954:C955"/>
    <mergeCell ref="D954:D955"/>
    <mergeCell ref="E954:E955"/>
    <mergeCell ref="F954:F955"/>
    <mergeCell ref="G954:G955"/>
    <mergeCell ref="A952:A953"/>
    <mergeCell ref="C952:C953"/>
    <mergeCell ref="D952:D953"/>
    <mergeCell ref="E952:E953"/>
    <mergeCell ref="F952:F953"/>
    <mergeCell ref="G952:G953"/>
    <mergeCell ref="A950:A951"/>
    <mergeCell ref="C950:C951"/>
    <mergeCell ref="D950:D951"/>
    <mergeCell ref="E950:E951"/>
    <mergeCell ref="F950:F951"/>
    <mergeCell ref="G950:G951"/>
    <mergeCell ref="A960:A961"/>
    <mergeCell ref="C960:C961"/>
    <mergeCell ref="D960:D961"/>
    <mergeCell ref="E960:E961"/>
    <mergeCell ref="F960:F961"/>
    <mergeCell ref="G960:G961"/>
    <mergeCell ref="A958:A959"/>
    <mergeCell ref="C958:C959"/>
    <mergeCell ref="D958:D959"/>
    <mergeCell ref="E958:E959"/>
    <mergeCell ref="F958:F959"/>
    <mergeCell ref="G958:G959"/>
    <mergeCell ref="A956:A957"/>
    <mergeCell ref="C956:C957"/>
    <mergeCell ref="D956:D957"/>
    <mergeCell ref="E956:E957"/>
    <mergeCell ref="F956:F957"/>
    <mergeCell ref="G956:G957"/>
    <mergeCell ref="A966:A967"/>
    <mergeCell ref="C966:C967"/>
    <mergeCell ref="D966:D967"/>
    <mergeCell ref="E966:E967"/>
    <mergeCell ref="F966:F967"/>
    <mergeCell ref="G966:G967"/>
    <mergeCell ref="A964:A965"/>
    <mergeCell ref="C964:C965"/>
    <mergeCell ref="D964:D965"/>
    <mergeCell ref="E964:E965"/>
    <mergeCell ref="F964:F965"/>
    <mergeCell ref="G964:G965"/>
    <mergeCell ref="A962:A963"/>
    <mergeCell ref="C962:C963"/>
    <mergeCell ref="D962:D963"/>
    <mergeCell ref="E962:E963"/>
    <mergeCell ref="F962:F963"/>
    <mergeCell ref="G962:G963"/>
    <mergeCell ref="A972:A973"/>
    <mergeCell ref="C972:C973"/>
    <mergeCell ref="D972:D973"/>
    <mergeCell ref="E972:E973"/>
    <mergeCell ref="F972:F973"/>
    <mergeCell ref="G972:G973"/>
    <mergeCell ref="A970:A971"/>
    <mergeCell ref="C970:C971"/>
    <mergeCell ref="D970:D971"/>
    <mergeCell ref="E970:E971"/>
    <mergeCell ref="F970:F971"/>
    <mergeCell ref="G970:G971"/>
    <mergeCell ref="A968:A969"/>
    <mergeCell ref="C968:C969"/>
    <mergeCell ref="D968:D969"/>
    <mergeCell ref="E968:E969"/>
    <mergeCell ref="F968:F969"/>
    <mergeCell ref="G968:G969"/>
    <mergeCell ref="A978:A979"/>
    <mergeCell ref="C978:C979"/>
    <mergeCell ref="D978:D979"/>
    <mergeCell ref="E978:E979"/>
    <mergeCell ref="F978:F979"/>
    <mergeCell ref="G978:G979"/>
    <mergeCell ref="A976:A977"/>
    <mergeCell ref="C976:C977"/>
    <mergeCell ref="D976:D977"/>
    <mergeCell ref="E976:E977"/>
    <mergeCell ref="F976:F977"/>
    <mergeCell ref="G976:G977"/>
    <mergeCell ref="A974:A975"/>
    <mergeCell ref="C974:C975"/>
    <mergeCell ref="D974:D975"/>
    <mergeCell ref="E974:E975"/>
    <mergeCell ref="F974:F975"/>
    <mergeCell ref="G974:G97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F70B6-0C6B-4156-9B5D-90685BB813A6}">
  <dimension ref="A1:M82"/>
  <sheetViews>
    <sheetView workbookViewId="0">
      <selection activeCell="J40" sqref="J40:J45"/>
    </sheetView>
  </sheetViews>
  <sheetFormatPr defaultColWidth="11.42578125" defaultRowHeight="12.6"/>
  <cols>
    <col min="3" max="3" width="41.140625" bestFit="1" customWidth="1"/>
  </cols>
  <sheetData>
    <row r="1" spans="1:13" ht="14.45">
      <c r="A1" s="25" t="s">
        <v>1044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14.4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14.45">
      <c r="A3" s="25" t="s">
        <v>1045</v>
      </c>
      <c r="B3" s="25" t="s">
        <v>1046</v>
      </c>
      <c r="C3" s="26"/>
      <c r="D3" s="26" t="s">
        <v>1047</v>
      </c>
      <c r="E3" s="26"/>
      <c r="F3" s="26"/>
      <c r="G3" s="25" t="s">
        <v>245</v>
      </c>
      <c r="H3" s="26"/>
      <c r="I3" s="25" t="s">
        <v>246</v>
      </c>
      <c r="J3" s="26" t="s">
        <v>1046</v>
      </c>
      <c r="K3" s="26"/>
      <c r="L3" s="26"/>
      <c r="M3" s="26"/>
    </row>
    <row r="4" spans="1:13" ht="14.45">
      <c r="A4" s="34">
        <v>44287</v>
      </c>
      <c r="B4" s="26">
        <v>1</v>
      </c>
      <c r="C4" s="26" t="s">
        <v>1048</v>
      </c>
      <c r="D4" s="26"/>
      <c r="E4" s="26"/>
      <c r="F4" s="26"/>
      <c r="G4" s="26"/>
      <c r="H4" s="26"/>
      <c r="I4" s="26">
        <v>80</v>
      </c>
      <c r="J4" s="26"/>
      <c r="K4" s="26"/>
      <c r="L4" s="26"/>
      <c r="M4" s="26"/>
    </row>
    <row r="5" spans="1:13" ht="14.45">
      <c r="A5" s="26" t="s">
        <v>1049</v>
      </c>
      <c r="B5" s="26">
        <v>2</v>
      </c>
      <c r="C5" s="26" t="s">
        <v>1050</v>
      </c>
      <c r="D5" s="26"/>
      <c r="E5" s="26"/>
      <c r="F5" s="26"/>
      <c r="G5" s="35">
        <v>21300</v>
      </c>
      <c r="H5" s="26"/>
      <c r="I5" s="26"/>
      <c r="J5" s="26"/>
      <c r="K5" s="26"/>
      <c r="L5" s="26"/>
      <c r="M5" s="26"/>
    </row>
    <row r="6" spans="1:13" ht="14.45">
      <c r="A6" s="26" t="s">
        <v>1051</v>
      </c>
      <c r="B6" s="26">
        <v>3</v>
      </c>
      <c r="C6" s="26" t="s">
        <v>38</v>
      </c>
      <c r="D6" s="26"/>
      <c r="E6" s="26"/>
      <c r="F6" s="26"/>
      <c r="G6" s="26"/>
      <c r="H6" s="26"/>
      <c r="I6" s="35">
        <v>2133</v>
      </c>
      <c r="J6" s="26"/>
      <c r="K6" s="26"/>
      <c r="L6" s="26"/>
      <c r="M6" s="26"/>
    </row>
    <row r="7" spans="1:13" ht="14.45">
      <c r="A7" s="34">
        <v>44198</v>
      </c>
      <c r="B7" s="26">
        <v>4</v>
      </c>
      <c r="C7" s="26" t="s">
        <v>1048</v>
      </c>
      <c r="D7" s="26"/>
      <c r="E7" s="26"/>
      <c r="F7" s="26"/>
      <c r="G7" s="26"/>
      <c r="H7" s="26"/>
      <c r="I7" s="26">
        <v>81.5</v>
      </c>
      <c r="J7" s="26"/>
      <c r="K7" s="26"/>
      <c r="L7" s="26"/>
      <c r="M7" s="26"/>
    </row>
    <row r="8" spans="1:13" ht="14.45">
      <c r="A8" s="34">
        <v>44532</v>
      </c>
      <c r="B8" s="26">
        <v>5</v>
      </c>
      <c r="C8" s="26" t="s">
        <v>1052</v>
      </c>
      <c r="D8" s="26"/>
      <c r="E8" s="26"/>
      <c r="F8" s="26"/>
      <c r="G8" s="35">
        <v>4000</v>
      </c>
      <c r="H8" s="26"/>
      <c r="I8" s="26"/>
      <c r="J8" s="26"/>
      <c r="K8" s="26"/>
      <c r="L8" s="26"/>
      <c r="M8" s="26"/>
    </row>
    <row r="9" spans="1:13" ht="14.45">
      <c r="A9" s="26" t="s">
        <v>1053</v>
      </c>
      <c r="B9" s="26">
        <v>6</v>
      </c>
      <c r="C9" s="26" t="s">
        <v>1054</v>
      </c>
      <c r="D9" s="26"/>
      <c r="E9" s="26"/>
      <c r="F9" s="26"/>
      <c r="G9" s="26"/>
      <c r="H9" s="26"/>
      <c r="I9" s="26">
        <v>1580</v>
      </c>
      <c r="J9" s="26"/>
      <c r="K9" s="26"/>
      <c r="L9" s="26"/>
      <c r="M9" s="26"/>
    </row>
    <row r="10" spans="1:13" ht="14.45">
      <c r="A10" s="34">
        <v>44199</v>
      </c>
      <c r="B10" s="26">
        <v>7</v>
      </c>
      <c r="C10" s="26" t="s">
        <v>1048</v>
      </c>
      <c r="D10" s="26"/>
      <c r="E10" s="26"/>
      <c r="F10" s="26"/>
      <c r="G10" s="26"/>
      <c r="H10" s="26"/>
      <c r="I10" s="26">
        <v>85.5</v>
      </c>
      <c r="J10" s="26"/>
      <c r="K10" s="26"/>
      <c r="L10" s="26"/>
      <c r="M10" s="26"/>
    </row>
    <row r="11" spans="1:13" ht="14.45">
      <c r="A11" s="34">
        <v>44319</v>
      </c>
      <c r="B11" s="26">
        <v>8</v>
      </c>
      <c r="C11" s="26" t="s">
        <v>1055</v>
      </c>
      <c r="D11" s="26"/>
      <c r="E11" s="26"/>
      <c r="F11" s="26"/>
      <c r="G11" s="26">
        <v>1600</v>
      </c>
      <c r="H11" s="26"/>
      <c r="I11" s="26"/>
      <c r="J11" s="26"/>
      <c r="K11" s="26"/>
      <c r="L11" s="26"/>
      <c r="M11" s="26"/>
    </row>
    <row r="12" spans="1:13" ht="14.45">
      <c r="A12" s="34">
        <v>44200</v>
      </c>
      <c r="B12" s="26">
        <v>9</v>
      </c>
      <c r="C12" s="26" t="s">
        <v>1048</v>
      </c>
      <c r="D12" s="26"/>
      <c r="E12" s="26"/>
      <c r="F12" s="26"/>
      <c r="G12" s="26"/>
      <c r="H12" s="26"/>
      <c r="I12" s="26">
        <v>80</v>
      </c>
      <c r="J12" s="26"/>
      <c r="K12" s="26"/>
      <c r="L12" s="26"/>
      <c r="M12" s="26"/>
    </row>
    <row r="13" spans="1:13" ht="14.45">
      <c r="A13" s="34">
        <v>44443</v>
      </c>
      <c r="B13" s="26">
        <v>10</v>
      </c>
      <c r="C13" s="26" t="s">
        <v>38</v>
      </c>
      <c r="D13" s="26"/>
      <c r="E13" s="26"/>
      <c r="F13" s="26"/>
      <c r="G13" s="26"/>
      <c r="H13" s="26"/>
      <c r="I13" s="27">
        <v>2164.88</v>
      </c>
      <c r="J13" s="26"/>
      <c r="K13" s="26"/>
      <c r="L13" s="26"/>
      <c r="M13" s="26"/>
    </row>
    <row r="14" spans="1:13" ht="14.45">
      <c r="A14" s="26" t="s">
        <v>1056</v>
      </c>
      <c r="B14" s="26">
        <v>11</v>
      </c>
      <c r="C14" s="26" t="s">
        <v>1057</v>
      </c>
      <c r="D14" s="26"/>
      <c r="E14" s="26"/>
      <c r="F14" s="26"/>
      <c r="G14" s="26">
        <v>1550</v>
      </c>
      <c r="H14" s="26"/>
      <c r="I14" s="26"/>
      <c r="J14" s="26"/>
      <c r="K14" s="26"/>
      <c r="L14" s="26"/>
      <c r="M14" s="26"/>
    </row>
    <row r="15" spans="1:13" ht="14.45">
      <c r="A15" s="34">
        <v>44260</v>
      </c>
      <c r="B15" s="26">
        <v>12</v>
      </c>
      <c r="C15" s="26" t="s">
        <v>1048</v>
      </c>
      <c r="D15" s="26"/>
      <c r="E15" s="26"/>
      <c r="F15" s="26"/>
      <c r="G15" s="26"/>
      <c r="H15" s="26"/>
      <c r="I15" s="26">
        <v>81.5</v>
      </c>
      <c r="J15" s="26"/>
      <c r="K15" s="26"/>
      <c r="L15" s="26"/>
      <c r="M15" s="26"/>
    </row>
    <row r="16" spans="1:13" ht="14.45">
      <c r="A16" s="26" t="s">
        <v>1058</v>
      </c>
      <c r="B16" s="26">
        <v>13</v>
      </c>
      <c r="C16" s="26" t="s">
        <v>1059</v>
      </c>
      <c r="D16" s="26"/>
      <c r="E16" s="26"/>
      <c r="F16" s="26"/>
      <c r="G16" s="26">
        <v>800</v>
      </c>
      <c r="H16" s="26"/>
      <c r="I16" s="26"/>
      <c r="J16" s="26"/>
      <c r="K16" s="26"/>
      <c r="L16" s="26"/>
      <c r="M16" s="26"/>
    </row>
    <row r="17" spans="1:13" ht="14.45">
      <c r="A17" s="26" t="s">
        <v>1060</v>
      </c>
      <c r="B17" s="26">
        <v>14</v>
      </c>
      <c r="C17" s="26" t="s">
        <v>1061</v>
      </c>
      <c r="D17" s="26"/>
      <c r="E17" s="26"/>
      <c r="F17" s="26"/>
      <c r="G17" s="26"/>
      <c r="H17" s="26"/>
      <c r="I17" s="26">
        <v>1899</v>
      </c>
      <c r="J17" s="26"/>
      <c r="K17" s="26"/>
      <c r="L17" s="26"/>
      <c r="M17" s="26"/>
    </row>
    <row r="18" spans="1:13" ht="14.45">
      <c r="A18" s="34">
        <v>44202</v>
      </c>
      <c r="B18" s="26">
        <v>15</v>
      </c>
      <c r="C18" s="26" t="s">
        <v>1048</v>
      </c>
      <c r="D18" s="26"/>
      <c r="E18" s="26"/>
      <c r="F18" s="26"/>
      <c r="G18" s="26"/>
      <c r="H18" s="26"/>
      <c r="I18" s="26">
        <v>85.5</v>
      </c>
      <c r="J18" s="26"/>
      <c r="K18" s="26"/>
      <c r="L18" s="26"/>
      <c r="M18" s="26"/>
    </row>
    <row r="19" spans="1:13" ht="14.45">
      <c r="A19" s="34">
        <v>44292</v>
      </c>
      <c r="B19" s="26">
        <v>16</v>
      </c>
      <c r="C19" s="26" t="s">
        <v>38</v>
      </c>
      <c r="D19" s="26"/>
      <c r="E19" s="26"/>
      <c r="F19" s="26"/>
      <c r="G19" s="26"/>
      <c r="H19" s="26"/>
      <c r="I19" s="26">
        <v>1917</v>
      </c>
      <c r="J19" s="26"/>
      <c r="K19" s="26"/>
      <c r="L19" s="26"/>
      <c r="M19" s="26"/>
    </row>
    <row r="20" spans="1:13" ht="14.45">
      <c r="A20" s="34">
        <v>44383</v>
      </c>
      <c r="B20" s="26">
        <v>17</v>
      </c>
      <c r="C20" s="26" t="s">
        <v>1062</v>
      </c>
      <c r="D20" s="26"/>
      <c r="E20" s="26"/>
      <c r="F20" s="26"/>
      <c r="G20" s="26">
        <v>800</v>
      </c>
      <c r="H20" s="26"/>
      <c r="I20" s="26"/>
      <c r="J20" s="26"/>
      <c r="K20" s="26"/>
      <c r="L20" s="26"/>
      <c r="M20" s="26"/>
    </row>
    <row r="21" spans="1:13" ht="14.45">
      <c r="A21" s="26" t="s">
        <v>1063</v>
      </c>
      <c r="B21" s="26">
        <v>18</v>
      </c>
      <c r="C21" s="26" t="s">
        <v>1064</v>
      </c>
      <c r="D21" s="26"/>
      <c r="E21" s="26"/>
      <c r="F21" s="26"/>
      <c r="G21" s="26"/>
      <c r="H21" s="26"/>
      <c r="I21" s="27">
        <v>20081.259999999998</v>
      </c>
      <c r="J21" s="26"/>
      <c r="K21" s="26"/>
      <c r="L21" s="26"/>
      <c r="M21" s="26"/>
    </row>
    <row r="22" spans="1:13" ht="14.45">
      <c r="A22" s="26" t="s">
        <v>1065</v>
      </c>
      <c r="B22" s="26">
        <v>19</v>
      </c>
      <c r="C22" s="26" t="s">
        <v>1066</v>
      </c>
      <c r="D22" s="26"/>
      <c r="E22" s="26"/>
      <c r="F22" s="26"/>
      <c r="G22" s="26"/>
      <c r="H22" s="26"/>
      <c r="I22" s="26">
        <v>668</v>
      </c>
      <c r="J22" s="26"/>
      <c r="K22" s="26"/>
      <c r="L22" s="26"/>
      <c r="M22" s="26"/>
    </row>
    <row r="23" spans="1:13" ht="14.45">
      <c r="A23" s="26" t="s">
        <v>1067</v>
      </c>
      <c r="B23" s="26">
        <v>20</v>
      </c>
      <c r="C23" s="26" t="s">
        <v>1068</v>
      </c>
      <c r="D23" s="26"/>
      <c r="E23" s="26"/>
      <c r="F23" s="26"/>
      <c r="G23" s="27">
        <v>7835.4</v>
      </c>
      <c r="H23" s="26"/>
      <c r="I23" s="26"/>
      <c r="J23" s="26"/>
      <c r="K23" s="26"/>
      <c r="L23" s="26"/>
      <c r="M23" s="26"/>
    </row>
    <row r="24" spans="1:13" ht="14.45">
      <c r="A24" s="26" t="s">
        <v>1069</v>
      </c>
      <c r="B24" s="26">
        <v>21</v>
      </c>
      <c r="C24" s="26" t="s">
        <v>1070</v>
      </c>
      <c r="D24" s="26"/>
      <c r="E24" s="26"/>
      <c r="F24" s="26"/>
      <c r="G24" s="26"/>
      <c r="H24" s="26"/>
      <c r="I24" s="27">
        <v>5712.5</v>
      </c>
      <c r="J24" s="26"/>
      <c r="K24" s="26"/>
      <c r="L24" s="26"/>
      <c r="M24" s="26"/>
    </row>
    <row r="25" spans="1:13" ht="14.45">
      <c r="A25" s="34">
        <v>44203</v>
      </c>
      <c r="B25" s="26">
        <v>22</v>
      </c>
      <c r="C25" s="26" t="s">
        <v>1048</v>
      </c>
      <c r="D25" s="26"/>
      <c r="E25" s="26"/>
      <c r="F25" s="26"/>
      <c r="G25" s="26"/>
      <c r="H25" s="26"/>
      <c r="I25" s="26">
        <v>95.5</v>
      </c>
      <c r="J25" s="26"/>
      <c r="K25" s="26"/>
      <c r="L25" s="26"/>
      <c r="M25" s="26"/>
    </row>
    <row r="26" spans="1:13" ht="14.45">
      <c r="A26" s="34">
        <v>44203</v>
      </c>
      <c r="B26" s="26">
        <v>23</v>
      </c>
      <c r="C26" s="26" t="s">
        <v>1071</v>
      </c>
      <c r="D26" s="26" t="s">
        <v>1072</v>
      </c>
      <c r="E26" s="26"/>
      <c r="F26" s="26"/>
      <c r="G26" s="26">
        <v>33010.160000000003</v>
      </c>
      <c r="H26" s="26"/>
      <c r="I26" s="26"/>
      <c r="J26" s="26"/>
      <c r="K26" s="26"/>
      <c r="L26" s="26"/>
      <c r="M26" s="26"/>
    </row>
    <row r="27" spans="1:13" ht="14.45">
      <c r="A27" s="34">
        <v>44203</v>
      </c>
      <c r="B27" s="26">
        <v>24</v>
      </c>
      <c r="C27" s="26" t="s">
        <v>1073</v>
      </c>
      <c r="D27" s="26"/>
      <c r="E27" s="26"/>
      <c r="F27" s="26"/>
      <c r="G27" s="26">
        <v>3200</v>
      </c>
      <c r="H27" s="26"/>
      <c r="I27" s="26"/>
      <c r="J27" s="26"/>
      <c r="K27" s="26"/>
      <c r="L27" s="26"/>
      <c r="M27" s="26"/>
    </row>
    <row r="28" spans="1:13" ht="14.45">
      <c r="A28" s="26" t="s">
        <v>1074</v>
      </c>
      <c r="B28" s="26">
        <v>25</v>
      </c>
      <c r="C28" s="26" t="s">
        <v>38</v>
      </c>
      <c r="D28" s="26"/>
      <c r="E28" s="26"/>
      <c r="F28" s="26"/>
      <c r="G28" s="26"/>
      <c r="H28" s="26"/>
      <c r="I28" s="35">
        <v>2025</v>
      </c>
      <c r="J28" s="26"/>
      <c r="K28" s="26"/>
      <c r="L28" s="26"/>
      <c r="M28" s="26"/>
    </row>
    <row r="29" spans="1:13" ht="14.45">
      <c r="A29" s="26" t="s">
        <v>1074</v>
      </c>
      <c r="B29" s="26">
        <v>26</v>
      </c>
      <c r="C29" s="26" t="s">
        <v>1075</v>
      </c>
      <c r="D29" s="26"/>
      <c r="E29" s="26"/>
      <c r="F29" s="26"/>
      <c r="G29" s="26"/>
      <c r="H29" s="26"/>
      <c r="I29" s="26">
        <v>291.60000000000002</v>
      </c>
      <c r="J29" s="26"/>
      <c r="K29" s="26"/>
      <c r="L29" s="26"/>
      <c r="M29" s="26"/>
    </row>
    <row r="30" spans="1:13" ht="14.45">
      <c r="A30" s="26" t="s">
        <v>1076</v>
      </c>
      <c r="B30" s="26">
        <v>27</v>
      </c>
      <c r="C30" s="26" t="s">
        <v>1077</v>
      </c>
      <c r="D30" s="26"/>
      <c r="E30" s="26"/>
      <c r="F30" s="26"/>
      <c r="G30" s="26">
        <v>700</v>
      </c>
      <c r="H30" s="26"/>
      <c r="I30" s="26"/>
      <c r="J30" s="26"/>
      <c r="K30" s="26"/>
      <c r="L30" s="26"/>
      <c r="M30" s="26"/>
    </row>
    <row r="31" spans="1:13" ht="14.45">
      <c r="A31" s="26" t="s">
        <v>1078</v>
      </c>
      <c r="B31" s="26">
        <v>28</v>
      </c>
      <c r="C31" s="26" t="s">
        <v>1070</v>
      </c>
      <c r="D31" s="26"/>
      <c r="E31" s="26"/>
      <c r="F31" s="26"/>
      <c r="G31" s="26"/>
      <c r="H31" s="26"/>
      <c r="I31" s="35">
        <v>10100</v>
      </c>
      <c r="J31" s="26"/>
      <c r="K31" s="26"/>
      <c r="L31" s="26"/>
      <c r="M31" s="26"/>
    </row>
    <row r="32" spans="1:13" ht="14.45">
      <c r="A32" s="26" t="s">
        <v>1079</v>
      </c>
      <c r="B32" s="26">
        <v>29</v>
      </c>
      <c r="C32" s="26" t="s">
        <v>1080</v>
      </c>
      <c r="D32" s="26"/>
      <c r="E32" s="26"/>
      <c r="F32" s="26"/>
      <c r="G32" s="26"/>
      <c r="H32" s="26"/>
      <c r="I32" s="35">
        <v>7531</v>
      </c>
      <c r="J32" s="26"/>
      <c r="K32" s="26"/>
      <c r="L32" s="26"/>
      <c r="M32" s="26"/>
    </row>
    <row r="33" spans="1:13" ht="14.45">
      <c r="A33" s="26" t="s">
        <v>1081</v>
      </c>
      <c r="B33" s="26">
        <v>30</v>
      </c>
      <c r="C33" s="26" t="s">
        <v>1082</v>
      </c>
      <c r="D33" s="26"/>
      <c r="E33" s="26"/>
      <c r="F33" s="26"/>
      <c r="G33" s="26"/>
      <c r="H33" s="26"/>
      <c r="I33" s="35">
        <v>29991</v>
      </c>
      <c r="J33" s="26"/>
      <c r="K33" s="26"/>
      <c r="L33" s="26"/>
      <c r="M33" s="26"/>
    </row>
    <row r="34" spans="1:13" ht="14.45">
      <c r="A34" s="26" t="s">
        <v>1081</v>
      </c>
      <c r="B34" s="26">
        <v>31</v>
      </c>
      <c r="C34" s="26" t="s">
        <v>570</v>
      </c>
      <c r="D34" s="26" t="s">
        <v>1072</v>
      </c>
      <c r="E34" s="26"/>
      <c r="F34" s="26"/>
      <c r="G34" s="26"/>
      <c r="H34" s="26"/>
      <c r="I34" s="27">
        <v>7285.33</v>
      </c>
      <c r="J34" s="26"/>
      <c r="K34" s="26"/>
      <c r="L34" s="26"/>
      <c r="M34" s="26"/>
    </row>
    <row r="35" spans="1:13" ht="14.45">
      <c r="A35" s="34">
        <v>44235</v>
      </c>
      <c r="B35" s="26">
        <v>32</v>
      </c>
      <c r="C35" s="26" t="s">
        <v>1048</v>
      </c>
      <c r="D35" s="26"/>
      <c r="E35" s="26"/>
      <c r="F35" s="26"/>
      <c r="G35" s="26"/>
      <c r="H35" s="26"/>
      <c r="I35" s="26">
        <v>126</v>
      </c>
      <c r="J35" s="26"/>
      <c r="K35" s="26"/>
      <c r="L35" s="26"/>
      <c r="M35" s="26"/>
    </row>
    <row r="36" spans="1:13" ht="14.45">
      <c r="A36" s="34">
        <v>44235</v>
      </c>
      <c r="B36" s="26">
        <v>33</v>
      </c>
      <c r="C36" s="26" t="s">
        <v>1083</v>
      </c>
      <c r="D36" s="26" t="s">
        <v>1072</v>
      </c>
      <c r="E36" s="26"/>
      <c r="F36" s="26"/>
      <c r="G36" s="26">
        <v>72873.460000000006</v>
      </c>
      <c r="H36" s="26"/>
      <c r="I36" s="26"/>
      <c r="J36" s="26"/>
      <c r="K36" s="26"/>
      <c r="L36" s="26"/>
      <c r="M36" s="26"/>
    </row>
    <row r="37" spans="1:13" ht="14.45">
      <c r="A37" s="34">
        <v>44324</v>
      </c>
      <c r="B37" s="26">
        <v>34</v>
      </c>
      <c r="C37" s="26" t="s">
        <v>1077</v>
      </c>
      <c r="D37" s="26"/>
      <c r="E37" s="26"/>
      <c r="F37" s="26"/>
      <c r="G37" s="26">
        <v>450</v>
      </c>
      <c r="H37" s="26"/>
      <c r="I37" s="26"/>
      <c r="J37" s="26"/>
      <c r="K37" s="26"/>
      <c r="L37" s="26"/>
      <c r="M37" s="26"/>
    </row>
    <row r="38" spans="1:13" ht="14.45">
      <c r="A38" s="34">
        <v>44447</v>
      </c>
      <c r="B38" s="26">
        <v>35</v>
      </c>
      <c r="C38" s="26" t="s">
        <v>182</v>
      </c>
      <c r="D38" s="26" t="s">
        <v>1072</v>
      </c>
      <c r="E38" s="26"/>
      <c r="F38" s="26"/>
      <c r="G38" s="26"/>
      <c r="H38" s="26"/>
      <c r="I38" s="26">
        <v>500</v>
      </c>
      <c r="J38" s="26"/>
      <c r="K38" s="26"/>
      <c r="L38" s="26"/>
      <c r="M38" s="26"/>
    </row>
    <row r="39" spans="1:13" ht="14.45">
      <c r="A39" s="34">
        <v>44447</v>
      </c>
      <c r="B39" s="26">
        <v>36</v>
      </c>
      <c r="C39" s="26" t="s">
        <v>250</v>
      </c>
      <c r="D39" s="26" t="s">
        <v>1072</v>
      </c>
      <c r="E39" s="26"/>
      <c r="F39" s="26"/>
      <c r="G39" s="26"/>
      <c r="H39" s="26"/>
      <c r="I39" s="35">
        <v>4127</v>
      </c>
      <c r="J39" s="26"/>
      <c r="K39" s="26"/>
      <c r="L39" s="26"/>
      <c r="M39" s="26"/>
    </row>
    <row r="40" spans="1:13" ht="14.45">
      <c r="A40" s="34">
        <v>44538</v>
      </c>
      <c r="B40" s="26">
        <v>37</v>
      </c>
      <c r="C40" s="26" t="s">
        <v>251</v>
      </c>
      <c r="D40" s="26" t="s">
        <v>1072</v>
      </c>
      <c r="E40" s="26"/>
      <c r="F40" s="26"/>
      <c r="G40" s="26"/>
      <c r="H40" s="26"/>
      <c r="I40" s="35">
        <v>2500</v>
      </c>
      <c r="J40" s="26"/>
      <c r="K40" s="26"/>
      <c r="L40" s="26"/>
      <c r="M40" s="26"/>
    </row>
    <row r="41" spans="1:13" ht="14.45">
      <c r="A41" s="34">
        <v>44538</v>
      </c>
      <c r="B41" s="26">
        <v>38</v>
      </c>
      <c r="C41" s="26" t="s">
        <v>252</v>
      </c>
      <c r="D41" s="26" t="s">
        <v>1072</v>
      </c>
      <c r="E41" s="26"/>
      <c r="F41" s="26"/>
      <c r="G41" s="26"/>
      <c r="H41" s="26"/>
      <c r="I41" s="35">
        <v>8936</v>
      </c>
      <c r="J41" s="26"/>
      <c r="K41" s="26"/>
      <c r="L41" s="26"/>
      <c r="M41" s="26"/>
    </row>
    <row r="42" spans="1:13" ht="14.45">
      <c r="A42" s="34">
        <v>44538</v>
      </c>
      <c r="B42" s="26">
        <v>39</v>
      </c>
      <c r="C42" s="26" t="s">
        <v>253</v>
      </c>
      <c r="D42" s="26" t="s">
        <v>1072</v>
      </c>
      <c r="E42" s="26"/>
      <c r="F42" s="26"/>
      <c r="G42" s="26"/>
      <c r="H42" s="26"/>
      <c r="I42" s="35">
        <v>1100</v>
      </c>
      <c r="J42" s="26"/>
      <c r="K42" s="26"/>
      <c r="L42" s="26"/>
      <c r="M42" s="26"/>
    </row>
    <row r="43" spans="1:13" ht="14.45">
      <c r="A43" s="34">
        <v>44538</v>
      </c>
      <c r="B43" s="26">
        <v>40</v>
      </c>
      <c r="C43" s="26" t="s">
        <v>1084</v>
      </c>
      <c r="D43" s="26"/>
      <c r="E43" s="26"/>
      <c r="F43" s="26"/>
      <c r="G43" s="26"/>
      <c r="H43" s="26"/>
      <c r="I43" s="26">
        <v>450</v>
      </c>
      <c r="J43" s="26"/>
      <c r="K43" s="26"/>
      <c r="L43" s="26"/>
      <c r="M43" s="26"/>
    </row>
    <row r="44" spans="1:13" ht="14.45">
      <c r="A44" s="34">
        <v>44538</v>
      </c>
      <c r="B44" s="26">
        <v>41</v>
      </c>
      <c r="C44" s="26" t="s">
        <v>1085</v>
      </c>
      <c r="D44" s="26" t="s">
        <v>1072</v>
      </c>
      <c r="E44" s="26"/>
      <c r="F44" s="26"/>
      <c r="G44" s="26">
        <v>24023</v>
      </c>
      <c r="H44" s="26"/>
      <c r="I44" s="26"/>
      <c r="J44" s="26"/>
      <c r="K44" s="26"/>
      <c r="L44" s="26"/>
      <c r="M44" s="26"/>
    </row>
    <row r="45" spans="1:13" ht="14.45">
      <c r="A45" s="34">
        <v>44538</v>
      </c>
      <c r="B45" s="26">
        <v>42</v>
      </c>
      <c r="C45" s="26" t="s">
        <v>254</v>
      </c>
      <c r="D45" s="26" t="s">
        <v>1072</v>
      </c>
      <c r="E45" s="26"/>
      <c r="F45" s="26"/>
      <c r="G45" s="26"/>
      <c r="H45" s="26"/>
      <c r="I45" s="35">
        <v>3725</v>
      </c>
      <c r="J45" s="26"/>
      <c r="K45" s="26"/>
      <c r="L45" s="26"/>
      <c r="M45" s="26"/>
    </row>
    <row r="46" spans="1:13" ht="14.45">
      <c r="A46" s="26" t="s">
        <v>1086</v>
      </c>
      <c r="B46" s="26">
        <v>43</v>
      </c>
      <c r="C46" s="26" t="s">
        <v>1087</v>
      </c>
      <c r="D46" s="26" t="s">
        <v>1072</v>
      </c>
      <c r="E46" s="26"/>
      <c r="F46" s="26"/>
      <c r="G46" s="26"/>
      <c r="H46" s="26"/>
      <c r="I46" s="26">
        <v>25908.3</v>
      </c>
      <c r="J46" s="26"/>
      <c r="K46" s="26">
        <v>1409.3</v>
      </c>
      <c r="L46" s="26">
        <v>23599</v>
      </c>
      <c r="M46" s="26">
        <v>900</v>
      </c>
    </row>
    <row r="47" spans="1:13" ht="14.45">
      <c r="A47" s="26" t="s">
        <v>1086</v>
      </c>
      <c r="B47" s="26">
        <v>44</v>
      </c>
      <c r="C47" s="26" t="s">
        <v>1077</v>
      </c>
      <c r="D47" s="26"/>
      <c r="E47" s="26"/>
      <c r="F47" s="26"/>
      <c r="G47" s="26">
        <v>550</v>
      </c>
      <c r="H47" s="26"/>
      <c r="I47" s="26"/>
      <c r="J47" s="26"/>
      <c r="K47" s="26"/>
      <c r="L47" s="26"/>
      <c r="M47" s="26"/>
    </row>
    <row r="48" spans="1:13" ht="14.45">
      <c r="A48" s="26" t="s">
        <v>1088</v>
      </c>
      <c r="B48" s="26">
        <v>45</v>
      </c>
      <c r="C48" s="26" t="s">
        <v>1089</v>
      </c>
      <c r="D48" s="26"/>
      <c r="E48" s="26"/>
      <c r="F48" s="26"/>
      <c r="G48" s="26"/>
      <c r="H48" s="26"/>
      <c r="I48" s="26">
        <v>217.5</v>
      </c>
      <c r="J48" s="26"/>
      <c r="K48" s="26"/>
      <c r="L48" s="26"/>
      <c r="M48" s="26"/>
    </row>
    <row r="49" spans="1:13" ht="14.45">
      <c r="A49" s="26" t="s">
        <v>1090</v>
      </c>
      <c r="B49" s="26">
        <v>46</v>
      </c>
      <c r="C49" s="26" t="s">
        <v>256</v>
      </c>
      <c r="D49" s="26" t="s">
        <v>1072</v>
      </c>
      <c r="E49" s="26"/>
      <c r="F49" s="26"/>
      <c r="G49" s="26"/>
      <c r="H49" s="26"/>
      <c r="I49" s="35">
        <v>7015</v>
      </c>
      <c r="J49" s="26"/>
      <c r="K49" s="26"/>
      <c r="L49" s="26"/>
      <c r="M49" s="26"/>
    </row>
    <row r="50" spans="1:13" ht="14.45">
      <c r="A50" s="26" t="s">
        <v>1090</v>
      </c>
      <c r="B50" s="26">
        <v>47</v>
      </c>
      <c r="C50" s="26" t="s">
        <v>257</v>
      </c>
      <c r="D50" s="26" t="s">
        <v>1072</v>
      </c>
      <c r="E50" s="26"/>
      <c r="F50" s="26"/>
      <c r="G50" s="26"/>
      <c r="H50" s="26"/>
      <c r="I50" s="26">
        <v>264</v>
      </c>
      <c r="J50" s="26"/>
      <c r="K50" s="26"/>
      <c r="L50" s="26"/>
      <c r="M50" s="26"/>
    </row>
    <row r="51" spans="1:13" ht="14.45">
      <c r="A51" s="26" t="s">
        <v>1091</v>
      </c>
      <c r="B51" s="26">
        <v>48</v>
      </c>
      <c r="C51" s="26" t="s">
        <v>1092</v>
      </c>
      <c r="D51" s="26"/>
      <c r="E51" s="26"/>
      <c r="F51" s="26"/>
      <c r="G51" s="26"/>
      <c r="H51" s="26"/>
      <c r="I51" s="26">
        <v>488</v>
      </c>
      <c r="J51" s="26"/>
      <c r="K51" s="26"/>
      <c r="L51" s="26"/>
      <c r="M51" s="26"/>
    </row>
    <row r="52" spans="1:13" ht="14.45">
      <c r="A52" s="26" t="s">
        <v>1093</v>
      </c>
      <c r="B52" s="26">
        <v>49</v>
      </c>
      <c r="C52" s="26" t="s">
        <v>258</v>
      </c>
      <c r="D52" s="26" t="s">
        <v>1072</v>
      </c>
      <c r="E52" s="26"/>
      <c r="F52" s="26"/>
      <c r="G52" s="26"/>
      <c r="H52" s="26"/>
      <c r="I52" s="35">
        <v>21600</v>
      </c>
      <c r="J52" s="26"/>
      <c r="K52" s="26"/>
      <c r="L52" s="26"/>
      <c r="M52" s="26"/>
    </row>
    <row r="53" spans="1:13" ht="14.45">
      <c r="A53" s="34">
        <v>44205</v>
      </c>
      <c r="B53" s="26">
        <v>50</v>
      </c>
      <c r="C53" s="26" t="s">
        <v>1048</v>
      </c>
      <c r="D53" s="26"/>
      <c r="E53" s="26"/>
      <c r="F53" s="26"/>
      <c r="G53" s="26"/>
      <c r="H53" s="26"/>
      <c r="I53" s="26">
        <v>184</v>
      </c>
      <c r="J53" s="26"/>
      <c r="K53" s="26"/>
      <c r="L53" s="26"/>
      <c r="M53" s="26"/>
    </row>
    <row r="54" spans="1:13" ht="14.45">
      <c r="A54" s="26" t="s">
        <v>1094</v>
      </c>
      <c r="B54" s="26">
        <v>51</v>
      </c>
      <c r="C54" s="26" t="s">
        <v>259</v>
      </c>
      <c r="D54" s="26" t="s">
        <v>1072</v>
      </c>
      <c r="E54" s="26"/>
      <c r="F54" s="26"/>
      <c r="G54" s="26"/>
      <c r="H54" s="26"/>
      <c r="I54" s="35">
        <v>2790</v>
      </c>
      <c r="J54" s="26"/>
      <c r="K54" s="26"/>
      <c r="L54" s="26"/>
      <c r="M54" s="26"/>
    </row>
    <row r="55" spans="1:13" ht="14.45">
      <c r="A55" s="26" t="s">
        <v>1095</v>
      </c>
      <c r="B55" s="26">
        <v>52</v>
      </c>
      <c r="C55" s="26" t="s">
        <v>1096</v>
      </c>
      <c r="D55" s="26"/>
      <c r="E55" s="26"/>
      <c r="F55" s="26"/>
      <c r="G55" s="26">
        <v>200</v>
      </c>
      <c r="H55" s="26"/>
      <c r="I55" s="26"/>
      <c r="J55" s="26"/>
      <c r="K55" s="26"/>
      <c r="L55" s="26"/>
      <c r="M55" s="26"/>
    </row>
    <row r="56" spans="1:13" ht="14.45">
      <c r="A56" s="26" t="s">
        <v>1097</v>
      </c>
      <c r="B56" s="26">
        <v>53</v>
      </c>
      <c r="C56" s="26" t="s">
        <v>38</v>
      </c>
      <c r="D56" s="26"/>
      <c r="E56" s="26"/>
      <c r="F56" s="26"/>
      <c r="G56" s="26"/>
      <c r="H56" s="26"/>
      <c r="I56" s="35">
        <v>2268</v>
      </c>
      <c r="J56" s="26"/>
      <c r="K56" s="26"/>
      <c r="L56" s="26"/>
      <c r="M56" s="26"/>
    </row>
    <row r="57" spans="1:13" ht="14.45">
      <c r="A57" s="26" t="s">
        <v>1098</v>
      </c>
      <c r="B57" s="26">
        <v>54</v>
      </c>
      <c r="C57" s="26" t="s">
        <v>1099</v>
      </c>
      <c r="D57" s="26"/>
      <c r="E57" s="26"/>
      <c r="F57" s="26"/>
      <c r="G57" s="35">
        <v>1179</v>
      </c>
      <c r="H57" s="26"/>
      <c r="I57" s="26"/>
      <c r="J57" s="26"/>
      <c r="K57" s="26"/>
      <c r="L57" s="26"/>
      <c r="M57" s="26"/>
    </row>
    <row r="58" spans="1:13" ht="14.45">
      <c r="A58" s="26" t="s">
        <v>1100</v>
      </c>
      <c r="B58" s="26">
        <v>55</v>
      </c>
      <c r="C58" s="26" t="s">
        <v>260</v>
      </c>
      <c r="D58" s="26" t="s">
        <v>1072</v>
      </c>
      <c r="E58" s="26"/>
      <c r="F58" s="26"/>
      <c r="G58" s="26"/>
      <c r="H58" s="26"/>
      <c r="I58" s="27">
        <v>22107.8</v>
      </c>
      <c r="J58" s="26"/>
      <c r="K58" s="26"/>
      <c r="L58" s="26"/>
      <c r="M58" s="26"/>
    </row>
    <row r="59" spans="1:13" ht="14.45">
      <c r="A59" s="34">
        <v>44206</v>
      </c>
      <c r="B59" s="26">
        <v>56</v>
      </c>
      <c r="C59" s="26" t="s">
        <v>1048</v>
      </c>
      <c r="D59" s="26"/>
      <c r="E59" s="26"/>
      <c r="F59" s="26"/>
      <c r="G59" s="26"/>
      <c r="H59" s="26"/>
      <c r="I59" s="26">
        <v>118</v>
      </c>
      <c r="J59" s="26"/>
      <c r="K59" s="26"/>
      <c r="L59" s="26"/>
      <c r="M59" s="26"/>
    </row>
    <row r="60" spans="1:13" ht="14.45">
      <c r="A60" s="34">
        <v>44418</v>
      </c>
      <c r="B60" s="26">
        <v>57</v>
      </c>
      <c r="C60" s="26" t="s">
        <v>1101</v>
      </c>
      <c r="D60" s="26"/>
      <c r="E60" s="26"/>
      <c r="F60" s="26"/>
      <c r="G60" s="26">
        <v>393</v>
      </c>
      <c r="H60" s="26"/>
      <c r="I60" s="26"/>
      <c r="J60" s="26"/>
      <c r="K60" s="26"/>
      <c r="L60" s="26"/>
      <c r="M60" s="26"/>
    </row>
    <row r="61" spans="1:13" ht="14.45">
      <c r="A61" s="26" t="s">
        <v>1102</v>
      </c>
      <c r="B61" s="26">
        <v>58</v>
      </c>
      <c r="C61" s="26" t="s">
        <v>1103</v>
      </c>
      <c r="D61" s="26"/>
      <c r="E61" s="26"/>
      <c r="F61" s="26"/>
      <c r="G61" s="26"/>
      <c r="H61" s="26"/>
      <c r="I61" s="26">
        <v>575</v>
      </c>
      <c r="J61" s="26"/>
      <c r="K61" s="26"/>
      <c r="L61" s="26"/>
      <c r="M61" s="26"/>
    </row>
    <row r="62" spans="1:13" ht="14.45">
      <c r="A62" s="34">
        <v>44207</v>
      </c>
      <c r="B62" s="26">
        <v>59</v>
      </c>
      <c r="C62" s="26" t="s">
        <v>1048</v>
      </c>
      <c r="D62" s="26"/>
      <c r="E62" s="26"/>
      <c r="F62" s="26"/>
      <c r="G62" s="26"/>
      <c r="H62" s="26"/>
      <c r="I62" s="26">
        <v>45.5</v>
      </c>
      <c r="J62" s="26"/>
      <c r="K62" s="26"/>
      <c r="L62" s="26"/>
      <c r="M62" s="26"/>
    </row>
    <row r="63" spans="1:13" ht="14.45">
      <c r="A63" s="34">
        <v>44297</v>
      </c>
      <c r="B63" s="26">
        <v>60</v>
      </c>
      <c r="C63" s="26" t="s">
        <v>1104</v>
      </c>
      <c r="D63" s="26"/>
      <c r="E63" s="26"/>
      <c r="F63" s="26"/>
      <c r="G63" s="26"/>
      <c r="H63" s="26"/>
      <c r="I63" s="26">
        <v>500</v>
      </c>
      <c r="J63" s="26"/>
      <c r="K63" s="26"/>
      <c r="L63" s="26"/>
      <c r="M63" s="26"/>
    </row>
    <row r="64" spans="1:13" ht="14.45">
      <c r="A64" s="34">
        <v>44327</v>
      </c>
      <c r="B64" s="26">
        <v>61</v>
      </c>
      <c r="C64" s="26" t="s">
        <v>1105</v>
      </c>
      <c r="D64" s="26"/>
      <c r="E64" s="26"/>
      <c r="F64" s="26"/>
      <c r="G64" s="26">
        <v>400</v>
      </c>
      <c r="H64" s="26"/>
      <c r="I64" s="26"/>
      <c r="J64" s="26"/>
      <c r="K64" s="26"/>
      <c r="L64" s="26"/>
      <c r="M64" s="26"/>
    </row>
    <row r="65" spans="1:13" ht="14.45">
      <c r="A65" s="26" t="s">
        <v>1106</v>
      </c>
      <c r="B65" s="26">
        <v>62</v>
      </c>
      <c r="C65" s="26" t="s">
        <v>1107</v>
      </c>
      <c r="D65" s="26"/>
      <c r="E65" s="26"/>
      <c r="F65" s="26"/>
      <c r="G65" s="26"/>
      <c r="H65" s="26"/>
      <c r="I65" s="35">
        <v>2092</v>
      </c>
      <c r="J65" s="26"/>
      <c r="K65" s="26"/>
      <c r="L65" s="26"/>
      <c r="M65" s="26"/>
    </row>
    <row r="66" spans="1:13" ht="14.45">
      <c r="A66" s="34">
        <v>44208</v>
      </c>
      <c r="B66" s="26">
        <v>63</v>
      </c>
      <c r="C66" s="26" t="s">
        <v>1048</v>
      </c>
      <c r="D66" s="26"/>
      <c r="E66" s="26"/>
      <c r="F66" s="26"/>
      <c r="G66" s="26"/>
      <c r="H66" s="26"/>
      <c r="I66" s="26">
        <v>51</v>
      </c>
      <c r="J66" s="26"/>
      <c r="K66" s="26"/>
      <c r="L66" s="26"/>
      <c r="M66" s="26"/>
    </row>
    <row r="67" spans="1:13" ht="14.45">
      <c r="A67" s="34">
        <v>44239</v>
      </c>
      <c r="B67" s="26">
        <v>64</v>
      </c>
      <c r="C67" s="26" t="s">
        <v>1108</v>
      </c>
      <c r="D67" s="26"/>
      <c r="E67" s="26"/>
      <c r="F67" s="26"/>
      <c r="G67" s="26">
        <v>9081</v>
      </c>
      <c r="H67" s="26"/>
      <c r="I67" s="26"/>
      <c r="J67" s="26"/>
      <c r="K67" s="26"/>
      <c r="L67" s="26"/>
      <c r="M67" s="26"/>
    </row>
    <row r="68" spans="1:13" ht="14.45">
      <c r="A68" s="34">
        <v>44420</v>
      </c>
      <c r="B68" s="26">
        <v>65</v>
      </c>
      <c r="C68" s="26" t="s">
        <v>1109</v>
      </c>
      <c r="D68" s="26"/>
      <c r="E68" s="26"/>
      <c r="F68" s="26"/>
      <c r="G68" s="27">
        <v>1365.76</v>
      </c>
      <c r="H68" s="26"/>
      <c r="I68" s="26"/>
      <c r="J68" s="26"/>
      <c r="K68" s="26"/>
      <c r="L68" s="26"/>
      <c r="M68" s="26"/>
    </row>
    <row r="69" spans="1:13" ht="14.45">
      <c r="A69" s="34">
        <v>44451</v>
      </c>
      <c r="B69" s="26">
        <v>66</v>
      </c>
      <c r="C69" s="26" t="s">
        <v>38</v>
      </c>
      <c r="D69" s="26"/>
      <c r="E69" s="26"/>
      <c r="F69" s="26"/>
      <c r="G69" s="26"/>
      <c r="H69" s="26"/>
      <c r="I69" s="26">
        <v>870</v>
      </c>
      <c r="J69" s="26"/>
      <c r="K69" s="26"/>
      <c r="L69" s="26"/>
      <c r="M69" s="26"/>
    </row>
    <row r="70" spans="1:13" ht="14.45">
      <c r="A70" s="26" t="s">
        <v>1110</v>
      </c>
      <c r="B70" s="26">
        <v>67</v>
      </c>
      <c r="C70" s="26" t="s">
        <v>1111</v>
      </c>
      <c r="D70" s="26"/>
      <c r="E70" s="26"/>
      <c r="F70" s="26"/>
      <c r="G70" s="26"/>
      <c r="H70" s="26"/>
      <c r="I70" s="26">
        <v>37.5</v>
      </c>
      <c r="J70" s="26"/>
      <c r="K70" s="26"/>
      <c r="L70" s="26"/>
      <c r="M70" s="26"/>
    </row>
    <row r="71" spans="1:13" ht="14.45">
      <c r="A71" s="26"/>
      <c r="B71" s="26"/>
      <c r="C71" s="26"/>
      <c r="D71" s="26"/>
      <c r="E71" s="26"/>
      <c r="F71" s="26"/>
      <c r="G71" s="25">
        <v>185310.78</v>
      </c>
      <c r="H71" s="26"/>
      <c r="I71" s="25">
        <v>202564.17</v>
      </c>
      <c r="J71" s="26"/>
      <c r="K71" s="26"/>
      <c r="L71" s="26"/>
      <c r="M71" s="26"/>
    </row>
    <row r="72" spans="1:13" ht="14.45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</row>
    <row r="73" spans="1:13" ht="14.45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</row>
    <row r="74" spans="1:13" ht="14.45">
      <c r="A74" s="25" t="s">
        <v>213</v>
      </c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</row>
    <row r="75" spans="1:13" ht="14.4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</row>
    <row r="76" spans="1:13" ht="14.45">
      <c r="A76" s="34">
        <v>44197</v>
      </c>
      <c r="B76" s="26"/>
      <c r="C76" s="26" t="s">
        <v>214</v>
      </c>
      <c r="D76" s="26"/>
      <c r="E76" s="27">
        <v>69422.11</v>
      </c>
      <c r="F76" s="26"/>
      <c r="G76" s="26"/>
      <c r="H76" s="26"/>
      <c r="I76" s="26"/>
      <c r="J76" s="26"/>
      <c r="K76" s="26"/>
      <c r="L76" s="26"/>
      <c r="M76" s="26"/>
    </row>
    <row r="77" spans="1:13" ht="14.45">
      <c r="A77" s="26" t="s">
        <v>1112</v>
      </c>
      <c r="B77" s="26"/>
      <c r="C77" s="26" t="s">
        <v>215</v>
      </c>
      <c r="D77" s="26"/>
      <c r="E77" s="27">
        <v>185310.78</v>
      </c>
      <c r="F77" s="26"/>
      <c r="G77" s="26"/>
      <c r="H77" s="26"/>
      <c r="I77" s="26"/>
      <c r="J77" s="26"/>
      <c r="K77" s="26"/>
      <c r="L77" s="26"/>
      <c r="M77" s="26"/>
    </row>
    <row r="78" spans="1:13" ht="14.45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</row>
    <row r="79" spans="1:13" ht="14.45">
      <c r="A79" s="26" t="s">
        <v>1112</v>
      </c>
      <c r="B79" s="26"/>
      <c r="C79" s="26" t="s">
        <v>1113</v>
      </c>
      <c r="D79" s="26"/>
      <c r="E79" s="27">
        <v>202564.17</v>
      </c>
      <c r="F79" s="26"/>
      <c r="G79" s="26"/>
      <c r="H79" s="26"/>
      <c r="I79" s="26"/>
      <c r="J79" s="26"/>
      <c r="K79" s="26"/>
      <c r="L79" s="26"/>
      <c r="M79" s="26"/>
    </row>
    <row r="80" spans="1:13" ht="14.45">
      <c r="A80" s="26" t="s">
        <v>1112</v>
      </c>
      <c r="B80" s="26"/>
      <c r="C80" s="26" t="s">
        <v>212</v>
      </c>
      <c r="D80" s="26"/>
      <c r="E80" s="27">
        <v>52168.39</v>
      </c>
      <c r="F80" s="26"/>
      <c r="G80" s="26"/>
      <c r="H80" s="26"/>
      <c r="I80" s="26"/>
      <c r="J80" s="26"/>
      <c r="K80" s="26"/>
      <c r="L80" s="26"/>
      <c r="M80" s="26"/>
    </row>
    <row r="81" spans="1:13" ht="14.45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</row>
    <row r="82" spans="1:13" ht="14.45">
      <c r="A82" s="26"/>
      <c r="B82" s="26"/>
      <c r="C82" s="26" t="s">
        <v>1114</v>
      </c>
      <c r="D82" s="26"/>
      <c r="E82" s="36">
        <v>-17253.39</v>
      </c>
      <c r="F82" s="26"/>
      <c r="G82" s="26"/>
      <c r="H82" s="26"/>
      <c r="I82" s="26"/>
      <c r="J82" s="26"/>
      <c r="K82" s="26"/>
      <c r="L82" s="26"/>
      <c r="M82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Ragnhild Valstad</dc:creator>
  <cp:keywords/>
  <dc:description/>
  <cp:lastModifiedBy>Hege Bergersen</cp:lastModifiedBy>
  <cp:revision/>
  <dcterms:created xsi:type="dcterms:W3CDTF">2025-06-13T19:08:11Z</dcterms:created>
  <dcterms:modified xsi:type="dcterms:W3CDTF">2026-02-15T12:46:23Z</dcterms:modified>
  <cp:category/>
  <cp:contentStatus/>
</cp:coreProperties>
</file>